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Cover封面" sheetId="15" r:id="rId1"/>
    <sheet name="Summary考核结果汇总" sheetId="10" r:id="rId2"/>
    <sheet name="Details考核明细" sheetId="11" r:id="rId3"/>
  </sheets>
  <definedNames>
    <definedName name="_xlnm._FilterDatabase" localSheetId="2" hidden="1">Details考核明细!$B$4:$C$74</definedName>
    <definedName name="_xlnm.Print_Titles" localSheetId="2">Details考核明细!$1:$4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0" l="1"/>
  <c r="D4" i="10" l="1"/>
  <c r="E4" i="10"/>
  <c r="C4" i="10"/>
  <c r="E5" i="10" l="1"/>
  <c r="E6" i="10"/>
  <c r="E7" i="10"/>
  <c r="E8" i="10"/>
  <c r="E9" i="10"/>
  <c r="E10" i="10"/>
  <c r="E11" i="10"/>
  <c r="E12" i="10"/>
  <c r="E13" i="10"/>
  <c r="E14" i="10"/>
  <c r="E15" i="10"/>
  <c r="E16" i="10"/>
  <c r="E17" i="10"/>
  <c r="E18" i="10"/>
  <c r="E19" i="10"/>
  <c r="E21" i="10"/>
  <c r="E22" i="10"/>
  <c r="E23" i="10"/>
  <c r="D5" i="10"/>
  <c r="D6" i="10"/>
  <c r="D7" i="10"/>
  <c r="D8" i="10"/>
  <c r="D9" i="10"/>
  <c r="D10" i="10"/>
  <c r="D11" i="10"/>
  <c r="D12" i="10"/>
  <c r="D13" i="10"/>
  <c r="D14" i="10"/>
  <c r="D15"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C24" i="10" l="1"/>
  <c r="D24" i="10"/>
  <c r="E24" i="10" l="1"/>
</calcChain>
</file>

<file path=xl/comments1.xml><?xml version="1.0" encoding="utf-8"?>
<comments xmlns="http://schemas.openxmlformats.org/spreadsheetml/2006/main">
  <authors>
    <author>作者</author>
  </authors>
  <commentList>
    <comment ref="F54" authorId="0" shapeId="0">
      <text>
        <r>
          <rPr>
            <b/>
            <sz val="9"/>
            <color indexed="81"/>
            <rFont val="宋体"/>
            <family val="3"/>
            <charset val="134"/>
          </rPr>
          <t>-20</t>
        </r>
        <r>
          <rPr>
            <sz val="9"/>
            <color indexed="81"/>
            <rFont val="宋体"/>
            <family val="3"/>
            <charset val="134"/>
          </rPr>
          <t xml:space="preserve">
*2</t>
        </r>
      </text>
    </comment>
    <comment ref="F55" authorId="0" shapeId="0">
      <text>
        <r>
          <rPr>
            <b/>
            <sz val="9"/>
            <color indexed="81"/>
            <rFont val="宋体"/>
            <family val="3"/>
            <charset val="134"/>
          </rPr>
          <t>-20*2</t>
        </r>
      </text>
    </comment>
    <comment ref="F56" authorId="0" shapeId="0">
      <text>
        <r>
          <rPr>
            <b/>
            <sz val="9"/>
            <color indexed="81"/>
            <rFont val="宋体"/>
            <family val="3"/>
            <charset val="134"/>
          </rPr>
          <t>-100*2</t>
        </r>
      </text>
    </comment>
  </commentList>
</comments>
</file>

<file path=xl/sharedStrings.xml><?xml version="1.0" encoding="utf-8"?>
<sst xmlns="http://schemas.openxmlformats.org/spreadsheetml/2006/main" count="350" uniqueCount="194">
  <si>
    <r>
      <t xml:space="preserve">Hengyi Industries Sdn Bhd  </t>
    </r>
    <r>
      <rPr>
        <b/>
        <sz val="12"/>
        <color theme="1"/>
        <rFont val="华文中宋"/>
        <family val="3"/>
        <charset val="134"/>
      </rPr>
      <t>恒逸实业（文莱）有限公司</t>
    </r>
    <phoneticPr fontId="5" type="noConversion"/>
  </si>
  <si>
    <r>
      <rPr>
        <sz val="10.5"/>
        <color theme="1"/>
        <rFont val="Arial"/>
        <family val="2"/>
      </rPr>
      <t>Assessed Dept.</t>
    </r>
    <r>
      <rPr>
        <sz val="10.5"/>
        <color theme="1"/>
        <rFont val="宋体"/>
        <family val="3"/>
        <charset val="134"/>
      </rPr>
      <t xml:space="preserve">
被考核部门</t>
    </r>
    <phoneticPr fontId="5" type="noConversion"/>
  </si>
  <si>
    <r>
      <t xml:space="preserve">Hengyi Industries Sdn Bhd  </t>
    </r>
    <r>
      <rPr>
        <b/>
        <sz val="12"/>
        <color theme="1"/>
        <rFont val="华文中宋"/>
        <family val="3"/>
        <charset val="134"/>
      </rPr>
      <t>恒逸实业（文莱）有限公司</t>
    </r>
    <phoneticPr fontId="8" type="noConversion"/>
  </si>
  <si>
    <r>
      <rPr>
        <sz val="10.5"/>
        <color theme="1"/>
        <rFont val="Arial"/>
        <family val="2"/>
      </rPr>
      <t>Amount</t>
    </r>
    <r>
      <rPr>
        <sz val="10.5"/>
        <color theme="1"/>
        <rFont val="宋体"/>
        <family val="3"/>
        <charset val="134"/>
      </rPr>
      <t xml:space="preserve">
考核金额
（</t>
    </r>
    <r>
      <rPr>
        <sz val="10.5"/>
        <color theme="1"/>
        <rFont val="Arial"/>
        <family val="2"/>
      </rPr>
      <t>BND</t>
    </r>
    <r>
      <rPr>
        <sz val="10.5"/>
        <color theme="1"/>
        <rFont val="宋体"/>
        <family val="3"/>
        <charset val="134"/>
      </rPr>
      <t>）</t>
    </r>
    <phoneticPr fontId="5" type="noConversion"/>
  </si>
  <si>
    <r>
      <t xml:space="preserve">No.
</t>
    </r>
    <r>
      <rPr>
        <sz val="10.5"/>
        <color theme="1"/>
        <rFont val="宋体"/>
        <family val="3"/>
        <charset val="134"/>
      </rPr>
      <t>序号</t>
    </r>
    <phoneticPr fontId="5" type="noConversion"/>
  </si>
  <si>
    <t>CEO's Office
总经理办公室</t>
    <phoneticPr fontId="5" type="noConversion"/>
  </si>
  <si>
    <t>HR Dept.
人力资源部</t>
  </si>
  <si>
    <t>HR Dept.
人力资源部</t>
    <phoneticPr fontId="5" type="noConversion"/>
  </si>
  <si>
    <t>Finance Dept.
财务管理部</t>
    <phoneticPr fontId="5" type="noConversion"/>
  </si>
  <si>
    <t>Commercial Dept.
商务部</t>
  </si>
  <si>
    <t>Commercial Dept.
商务部</t>
    <phoneticPr fontId="5" type="noConversion"/>
  </si>
  <si>
    <t>Materials Supplies Dept.
物资装备部</t>
    <phoneticPr fontId="5" type="noConversion"/>
  </si>
  <si>
    <t>Scheduling &amp; Dispatch Dept.
计划调度部</t>
  </si>
  <si>
    <t>Equipment Management Dept.
机械动力部</t>
  </si>
  <si>
    <t>Equipment Management Dept.
机械动力部</t>
    <phoneticPr fontId="5" type="noConversion"/>
  </si>
  <si>
    <t>HSE Dept.
HSE管理部</t>
    <phoneticPr fontId="5" type="noConversion"/>
  </si>
  <si>
    <t>IT Dept.
信息管理部</t>
    <phoneticPr fontId="5" type="noConversion"/>
  </si>
  <si>
    <t>No.1 Refinery Dept.
炼油一部</t>
  </si>
  <si>
    <t>No.1 Refinery Dept.
炼油一部</t>
    <phoneticPr fontId="5" type="noConversion"/>
  </si>
  <si>
    <t>No.2 Refinery Dept.
炼油二部</t>
  </si>
  <si>
    <t>No.2 Refinery Dept.
炼油二部</t>
    <phoneticPr fontId="5" type="noConversion"/>
  </si>
  <si>
    <t>No.3 Refinery Dept.
炼油三部</t>
  </si>
  <si>
    <t>No.3 Refinery Dept.
炼油三部</t>
    <phoneticPr fontId="5" type="noConversion"/>
  </si>
  <si>
    <t>No.4 Refinery Dept.
炼油四部</t>
  </si>
  <si>
    <t>No.4 Refinery Dept.
炼油四部</t>
    <phoneticPr fontId="5" type="noConversion"/>
  </si>
  <si>
    <t>Power Dept.
热电部</t>
  </si>
  <si>
    <t>Power Dept.
热电部</t>
    <phoneticPr fontId="5" type="noConversion"/>
  </si>
  <si>
    <t>Port and Storage Dept.
港务储运部</t>
  </si>
  <si>
    <t>Port and Storage Dept.
港务储运部</t>
    <phoneticPr fontId="5" type="noConversion"/>
  </si>
  <si>
    <t>Utilities Dept.
公用工程部</t>
  </si>
  <si>
    <t>Utilities Dept.
公用工程部</t>
    <phoneticPr fontId="5" type="noConversion"/>
  </si>
  <si>
    <t>Quality Analysis Dept.
质量检验部</t>
    <phoneticPr fontId="5" type="noConversion"/>
  </si>
  <si>
    <t>Electrical Operation Dept.
电气运行部</t>
  </si>
  <si>
    <t>Electrical Operation Dept.
电气运行部</t>
    <phoneticPr fontId="5" type="noConversion"/>
  </si>
  <si>
    <t>Instrument Control Dept.
仪表控制部</t>
  </si>
  <si>
    <t>Instrument Control Dept.
仪表控制部</t>
    <phoneticPr fontId="5" type="noConversion"/>
  </si>
  <si>
    <t>Equipment Maintenance Dept.
设备检修部</t>
  </si>
  <si>
    <t>Equipment Maintenance Dept.
设备检修部</t>
    <phoneticPr fontId="5"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</si>
  <si>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</si>
  <si>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5" type="noConversion"/>
  </si>
  <si>
    <r>
      <t xml:space="preserve">No.
</t>
    </r>
    <r>
      <rPr>
        <sz val="13"/>
        <color theme="1"/>
        <rFont val="宋体"/>
        <family val="3"/>
        <charset val="134"/>
      </rPr>
      <t>序号</t>
    </r>
    <phoneticPr fontId="5" type="noConversion"/>
  </si>
  <si>
    <r>
      <t xml:space="preserve">Department
</t>
    </r>
    <r>
      <rPr>
        <sz val="13"/>
        <color theme="1"/>
        <rFont val="宋体"/>
        <family val="3"/>
        <charset val="134"/>
      </rPr>
      <t>部门</t>
    </r>
    <phoneticPr fontId="5"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</si>
  <si>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5" type="noConversion"/>
  </si>
  <si>
    <r>
      <t xml:space="preserve">HR Dept.
</t>
    </r>
    <r>
      <rPr>
        <sz val="11"/>
        <color theme="1"/>
        <rFont val="宋体"/>
        <family val="3"/>
        <charset val="134"/>
      </rPr>
      <t>人力资源部</t>
    </r>
    <phoneticPr fontId="5" type="noConversion"/>
  </si>
  <si>
    <r>
      <t xml:space="preserve">Finance Dept.
</t>
    </r>
    <r>
      <rPr>
        <sz val="11"/>
        <color theme="1"/>
        <rFont val="宋体"/>
        <family val="3"/>
        <charset val="134"/>
      </rPr>
      <t>财务管理部</t>
    </r>
    <phoneticPr fontId="5" type="noConversion"/>
  </si>
  <si>
    <r>
      <t xml:space="preserve">Commercial Dept.
</t>
    </r>
    <r>
      <rPr>
        <sz val="11"/>
        <color theme="1"/>
        <rFont val="宋体"/>
        <family val="3"/>
        <charset val="134"/>
      </rPr>
      <t>商务部</t>
    </r>
    <phoneticPr fontId="5" type="noConversion"/>
  </si>
  <si>
    <r>
      <t xml:space="preserve">Materials Supplies Dept.
</t>
    </r>
    <r>
      <rPr>
        <sz val="11"/>
        <color theme="1"/>
        <rFont val="宋体"/>
        <family val="3"/>
        <charset val="134"/>
      </rPr>
      <t>物资装备部</t>
    </r>
    <phoneticPr fontId="5" type="noConversion"/>
  </si>
  <si>
    <r>
      <t xml:space="preserve">Scheduling &amp; Dispatch Dept.
</t>
    </r>
    <r>
      <rPr>
        <sz val="11"/>
        <color theme="1"/>
        <rFont val="宋体"/>
        <family val="3"/>
        <charset val="134"/>
      </rPr>
      <t>计划调度部</t>
    </r>
    <phoneticPr fontId="5" type="noConversion"/>
  </si>
  <si>
    <r>
      <t xml:space="preserve">Equipment Management Dept.
</t>
    </r>
    <r>
      <rPr>
        <sz val="11"/>
        <color theme="1"/>
        <rFont val="宋体"/>
        <family val="3"/>
        <charset val="134"/>
      </rPr>
      <t>机械动力部</t>
    </r>
    <phoneticPr fontId="5" type="noConversion"/>
  </si>
  <si>
    <r>
      <t>HSE Dept.
HSE</t>
    </r>
    <r>
      <rPr>
        <sz val="11"/>
        <color theme="1"/>
        <rFont val="宋体"/>
        <family val="3"/>
        <charset val="134"/>
      </rPr>
      <t>管理部</t>
    </r>
    <phoneticPr fontId="5" type="noConversion"/>
  </si>
  <si>
    <r>
      <t xml:space="preserve">IT Dept.
</t>
    </r>
    <r>
      <rPr>
        <sz val="11"/>
        <color theme="1"/>
        <rFont val="宋体"/>
        <family val="3"/>
        <charset val="134"/>
      </rPr>
      <t>信息管理部</t>
    </r>
    <phoneticPr fontId="5" type="noConversion"/>
  </si>
  <si>
    <r>
      <t xml:space="preserve">No.1 Refinery Dept.
</t>
    </r>
    <r>
      <rPr>
        <sz val="11"/>
        <color theme="1"/>
        <rFont val="宋体"/>
        <family val="3"/>
        <charset val="134"/>
      </rPr>
      <t>炼油一部</t>
    </r>
    <phoneticPr fontId="5" type="noConversion"/>
  </si>
  <si>
    <r>
      <t xml:space="preserve">No.2 Refinery Dept.
</t>
    </r>
    <r>
      <rPr>
        <sz val="11"/>
        <color theme="1"/>
        <rFont val="宋体"/>
        <family val="3"/>
        <charset val="134"/>
      </rPr>
      <t>炼油二部</t>
    </r>
    <phoneticPr fontId="5" type="noConversion"/>
  </si>
  <si>
    <r>
      <t xml:space="preserve">No.3 Refinery Dept.
</t>
    </r>
    <r>
      <rPr>
        <sz val="11"/>
        <color theme="1"/>
        <rFont val="宋体"/>
        <family val="3"/>
        <charset val="134"/>
      </rPr>
      <t>炼油三部</t>
    </r>
    <phoneticPr fontId="5" type="noConversion"/>
  </si>
  <si>
    <r>
      <t xml:space="preserve">No.4 Refinery Dept.
</t>
    </r>
    <r>
      <rPr>
        <sz val="11"/>
        <color theme="1"/>
        <rFont val="宋体"/>
        <family val="3"/>
        <charset val="134"/>
      </rPr>
      <t>炼油四部</t>
    </r>
    <phoneticPr fontId="5" type="noConversion"/>
  </si>
  <si>
    <r>
      <t xml:space="preserve">Power Dept.
</t>
    </r>
    <r>
      <rPr>
        <sz val="11"/>
        <color theme="1"/>
        <rFont val="宋体"/>
        <family val="3"/>
        <charset val="134"/>
      </rPr>
      <t>热电部</t>
    </r>
    <phoneticPr fontId="5" type="noConversion"/>
  </si>
  <si>
    <r>
      <t xml:space="preserve">Port and Storage Dept.
</t>
    </r>
    <r>
      <rPr>
        <sz val="11"/>
        <color theme="1"/>
        <rFont val="宋体"/>
        <family val="3"/>
        <charset val="134"/>
      </rPr>
      <t>港务储运部</t>
    </r>
    <phoneticPr fontId="5" type="noConversion"/>
  </si>
  <si>
    <r>
      <t xml:space="preserve">Utilities Dept.
</t>
    </r>
    <r>
      <rPr>
        <sz val="11"/>
        <color theme="1"/>
        <rFont val="宋体"/>
        <family val="3"/>
        <charset val="134"/>
      </rPr>
      <t>公用工程部</t>
    </r>
    <phoneticPr fontId="5" type="noConversion"/>
  </si>
  <si>
    <r>
      <t xml:space="preserve">Quality Analysis Dept.
</t>
    </r>
    <r>
      <rPr>
        <sz val="11"/>
        <color theme="1"/>
        <rFont val="宋体"/>
        <family val="3"/>
        <charset val="134"/>
      </rPr>
      <t>质量检验部</t>
    </r>
    <phoneticPr fontId="5" type="noConversion"/>
  </si>
  <si>
    <r>
      <t xml:space="preserve">Instrument Control Dept.
</t>
    </r>
    <r>
      <rPr>
        <sz val="11"/>
        <color theme="1"/>
        <rFont val="宋体"/>
        <family val="3"/>
        <charset val="134"/>
      </rPr>
      <t>仪表控制部</t>
    </r>
    <phoneticPr fontId="5" type="noConversion"/>
  </si>
  <si>
    <r>
      <t xml:space="preserve">Equipment Maintenance Dept.
</t>
    </r>
    <r>
      <rPr>
        <sz val="11"/>
        <color theme="1"/>
        <rFont val="宋体"/>
        <family val="3"/>
        <charset val="134"/>
      </rPr>
      <t>设备检修部</t>
    </r>
    <phoneticPr fontId="5"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</si>
  <si>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5"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</si>
  <si>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5" type="noConversion"/>
  </si>
  <si>
    <r>
      <rPr>
        <sz val="10.5"/>
        <color theme="1"/>
        <rFont val="Arial"/>
        <family val="2"/>
      </rPr>
      <t>Terms</t>
    </r>
    <r>
      <rPr>
        <sz val="10.5"/>
        <color theme="1"/>
        <rFont val="宋体"/>
        <family val="3"/>
        <charset val="134"/>
      </rPr>
      <t xml:space="preserve">
引用条款</t>
    </r>
    <phoneticPr fontId="5"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</si>
  <si>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5" type="noConversion"/>
  </si>
  <si>
    <r>
      <rPr>
        <sz val="10.5"/>
        <color theme="1"/>
        <rFont val="Arial"/>
        <family val="2"/>
      </rPr>
      <t>Executive  Dept.</t>
    </r>
    <r>
      <rPr>
        <sz val="10.5"/>
        <color theme="1"/>
        <rFont val="宋体"/>
        <family val="3"/>
        <charset val="134"/>
      </rPr>
      <t xml:space="preserve">
考核部门</t>
    </r>
    <phoneticPr fontId="5" type="noConversion"/>
  </si>
  <si>
    <t>Record No.</t>
    <phoneticPr fontId="8" type="noConversion"/>
  </si>
  <si>
    <r>
      <rPr>
        <sz val="10.5"/>
        <color theme="1"/>
        <rFont val="Arial"/>
        <family val="2"/>
      </rPr>
      <t>Problem Description</t>
    </r>
    <r>
      <rPr>
        <sz val="10.5"/>
        <color theme="1"/>
        <rFont val="宋体"/>
        <family val="3"/>
        <charset val="134"/>
      </rPr>
      <t xml:space="preserve">
考核问题描述</t>
    </r>
    <phoneticPr fontId="5"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</si>
  <si>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5"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</si>
  <si>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5"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</si>
  <si>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5" type="noConversion"/>
  </si>
  <si>
    <t>II-32</t>
  </si>
  <si>
    <t>不配合人力资源部工作，部门个别员工未按时完成劳动合同签订工作。</t>
  </si>
  <si>
    <t>HSE Dept.
HSE管理部</t>
  </si>
  <si>
    <t>VIII-34</t>
  </si>
  <si>
    <t>VIII-36</t>
  </si>
  <si>
    <t>Quality Analysis Dept.
质量检验部</t>
  </si>
  <si>
    <r>
      <t>Summary of Performance Appraisal</t>
    </r>
    <r>
      <rPr>
        <b/>
        <sz val="12"/>
        <color theme="1"/>
        <rFont val="Arial Unicode MS"/>
        <family val="2"/>
        <charset val="134"/>
      </rPr>
      <t>（</t>
    </r>
    <r>
      <rPr>
        <b/>
        <sz val="12"/>
        <color theme="1"/>
        <rFont val="Arial"/>
        <family val="2"/>
      </rPr>
      <t>November  2019</t>
    </r>
    <r>
      <rPr>
        <b/>
        <sz val="12"/>
        <color theme="1"/>
        <rFont val="Arial Unicode MS"/>
        <family val="2"/>
        <charset val="134"/>
      </rPr>
      <t xml:space="preserve">）
</t>
    </r>
    <r>
      <rPr>
        <b/>
        <sz val="12"/>
        <color theme="1"/>
        <rFont val="黑体"/>
        <family val="3"/>
        <charset val="134"/>
      </rPr>
      <t>考核结果汇总（</t>
    </r>
    <r>
      <rPr>
        <b/>
        <sz val="12"/>
        <color theme="1"/>
        <rFont val="Arial"/>
        <family val="2"/>
      </rPr>
      <t>2019</t>
    </r>
    <r>
      <rPr>
        <b/>
        <sz val="12"/>
        <color theme="1"/>
        <rFont val="黑体"/>
        <family val="3"/>
        <charset val="134"/>
      </rPr>
      <t>年</t>
    </r>
    <r>
      <rPr>
        <b/>
        <sz val="12"/>
        <color theme="1"/>
        <rFont val="Arial"/>
        <family val="2"/>
      </rPr>
      <t>11</t>
    </r>
    <r>
      <rPr>
        <b/>
        <sz val="12"/>
        <color theme="1"/>
        <rFont val="黑体"/>
        <family val="3"/>
        <charset val="134"/>
      </rPr>
      <t>月）</t>
    </r>
    <phoneticPr fontId="8" type="noConversion"/>
  </si>
  <si>
    <t>VIII-88</t>
  </si>
  <si>
    <t>VIII-117</t>
  </si>
  <si>
    <t>VIII-100</t>
  </si>
  <si>
    <t>11月1日将积水坑含油废水打入雨水沟。</t>
  </si>
  <si>
    <t>VIII-129</t>
  </si>
  <si>
    <t>协助处理厂外排洪含油雨水；协助处理2次含焦废水及焦化高浓度污水。</t>
  </si>
  <si>
    <t>VIII-75</t>
  </si>
  <si>
    <t>VIII-51</t>
  </si>
  <si>
    <t>11月29日，机泵检修，安全措施落实到位，工机具摆放整齐。</t>
  </si>
  <si>
    <t>VIII-54</t>
  </si>
  <si>
    <t>Materials Supplies Dept.
物资装备部</t>
  </si>
  <si>
    <t>VIII-57</t>
  </si>
  <si>
    <t>11月2日10：30 左右，加氢裂化一名员工在低分气分液罐处进行切液作业，随身没有佩戴报警器。</t>
  </si>
  <si>
    <t>11月4日加氢裂化D109废胺排液管线改造动火，电动打磨机电缆线绝缘破损。</t>
  </si>
  <si>
    <t>11月23日9:30左右，一名设备检修部人员坐在加氢裂化E213东侧围堰上看手机。</t>
  </si>
  <si>
    <t>10月23日含油污水池COD：1790mg/l，PH：10.1。</t>
    <phoneticPr fontId="5" type="noConversion"/>
  </si>
  <si>
    <t>10月25日加氢裂化含油污水池COD：&gt;10000，油含量1547.2；加氢裂化含油污水池COD：&gt;10000。</t>
    <phoneticPr fontId="5" type="noConversion"/>
  </si>
  <si>
    <t>11月19日连续重整含油污水池COD：4700mg/l，11月25日芳烃含油污水池COD：3430。</t>
    <phoneticPr fontId="5" type="noConversion"/>
  </si>
  <si>
    <t>11月28日含油污水池氨氮不合格；11月9日、14日2次跑焦。</t>
    <phoneticPr fontId="5" type="noConversion"/>
  </si>
  <si>
    <t>11月4日灵活焦化北侧梯架二级动火作业，作业批准人吴耀洪，不符合制度审批要求。</t>
    <phoneticPr fontId="5" type="noConversion"/>
  </si>
  <si>
    <t>11月1日设备检修部丰田皮卡未办理进入装置区机动车辆特别通行证进入灵活焦化装置。</t>
    <phoneticPr fontId="5" type="noConversion"/>
  </si>
  <si>
    <t>11月25日SS135配电室西侧，二级动火预制工件作业，现场电缆杂乱，角磨机接电直接插头与电线连接。</t>
    <phoneticPr fontId="5" type="noConversion"/>
  </si>
  <si>
    <t>未按照会议要求上报四合一便携式检测仪台账。</t>
    <phoneticPr fontId="5" type="noConversion"/>
  </si>
  <si>
    <t>未按照会议要求上报四合一便携式检测仪台账。</t>
    <phoneticPr fontId="5" type="noConversion"/>
  </si>
  <si>
    <t>11月13日检查中发现灭火器XM17050自11月份无检查记录。</t>
    <phoneticPr fontId="5" type="noConversion"/>
  </si>
  <si>
    <t>11月13日检查中发现灭火器自8月--11月份无检查记录。</t>
    <phoneticPr fontId="5" type="noConversion"/>
  </si>
  <si>
    <t>11月13日检查中物资堆放将防火应急通道堵塞。</t>
    <phoneticPr fontId="5" type="noConversion"/>
  </si>
  <si>
    <t>11月21日检查中发现XM111267灭火器无11月份检查记录。</t>
    <phoneticPr fontId="5" type="noConversion"/>
  </si>
  <si>
    <t>11月28日周检，质检运行二班班组安全活动记录开展至2019年9月10日，未按每月四次开展学习。</t>
    <phoneticPr fontId="5" type="noConversion"/>
  </si>
  <si>
    <t>VII-210</t>
  </si>
  <si>
    <t>11月7日早上8:10巡检，发现轻烃回收螺杆机601C二级压缩机主动轴驱动端密封泄漏流量增大至2.5～3.5Nm3/h波动，及时向主管部门汇报并处理，避免密封损坏。</t>
  </si>
  <si>
    <t>VII-66</t>
  </si>
  <si>
    <t>1月25日检查润滑油站：L-TSA32、L-TSA46、L-HM46小桶过滤网脏；L-TSA32有中桶而无小桶及漏斗；L-TSA32、L-TSA46二种新油无标识。</t>
  </si>
  <si>
    <t>11月25日复查水冷却器循环水进出口温差：1011-E102A循环水进出口温差只有1度，而回水阀开全，未进行调整。</t>
  </si>
  <si>
    <t>VII-13</t>
  </si>
  <si>
    <t>11月12日二部煤油加氢1020-K101打扫卫生时抹布缠到油泵联轴器，造成机组机组停车，加热炉联锁装置改循环。</t>
  </si>
  <si>
    <t>11月25日检查备用机泵循环冷却水回水阀没有卡量。</t>
  </si>
  <si>
    <t>11月25日检查煤柴油加氢现场润滑油站，美孚XP150小桶过滤网脏。</t>
  </si>
  <si>
    <t>11月21日复查芳烃装置场规格化问题“1050-PSV802A/B安全阀入口阀未上铅封”，未及时整改。</t>
  </si>
  <si>
    <t>VII-2</t>
  </si>
  <si>
    <t>11月19日，芳烃装置歧化注硫泵P504不上量检查，确认为后路流程未导通，造成泵出口安全阀起跳造成。</t>
  </si>
  <si>
    <t>10月28至11月1日，炼油三部旋转阀1050-S601/602转子板安装、液压系统调试按计划完成，运行平稳。</t>
  </si>
  <si>
    <t>11月24日检查芳烃装置D501与C501之间现场摆放的消泡剂桶盖子未密封，雨水容易进入且包装带未及时清理，现场规格化差。</t>
  </si>
  <si>
    <t>11月25日检查重整装置备用机泵循环冷却水回水阀没有卡量。</t>
  </si>
  <si>
    <t>11月25日检查芳烃现场油站：L-TSA46中桶及小桶过滤网脏；新油没有油种标识牌；重整现场油站：10#白油中桶过滤网脏；新油没有油种标识牌。</t>
  </si>
  <si>
    <t>11月25日复查水冷却器循环水进出口温差：1050-E107、1050-E411、1050-E212循环水进出口温差小，而回水阀开全，未进行调整。</t>
  </si>
  <si>
    <t>1月25日检查润滑油站：L-HM46中桶过滤网破损且脏；L-TSA68、L-CKD220中桶过滤网脏；10#白油、L-TSA46中桶有2套而无小桶及漏斗；润滑油器具摆放乱。</t>
  </si>
  <si>
    <t xml:space="preserve">11月份港储部在储罐标定过程中先后5次积极创造条件，紧密配合清罐、作业监护等，使第三方及时完成标定工作。 </t>
  </si>
  <si>
    <t>11月19日复查润滑油库时发现L-TSA32小桶过滤网脏、L-TSA68小桶内无过滤网。</t>
  </si>
  <si>
    <t>18日复查现场规格化整改情况：化水除盐水罐进出口3个蝶阀无手轮。</t>
  </si>
  <si>
    <t>热电部为配合启动锅炉烧炼油四部灵活气，积极、提前调试启动锅炉，并于11月2日正常投烧灵活气。</t>
  </si>
  <si>
    <t>10月28至11月1日，配合炼油三部旋转阀1050-S601/602转子板安装、液压系统调试按计划完成，运行平稳。</t>
  </si>
  <si>
    <t>VII-5</t>
  </si>
  <si>
    <t>11月21日仪控部FAR6机柜间后仪表槽盒（弯头处）缺块盖板，仪控部未及时发现并处理。</t>
  </si>
  <si>
    <t>VII-206</t>
    <phoneticPr fontId="5" type="noConversion"/>
  </si>
  <si>
    <t>VII-128</t>
    <phoneticPr fontId="5" type="noConversion"/>
  </si>
  <si>
    <t>VII-209</t>
    <phoneticPr fontId="5" type="noConversion"/>
  </si>
  <si>
    <t>VII-206</t>
    <phoneticPr fontId="5" type="noConversion"/>
  </si>
  <si>
    <t>VII-206</t>
    <phoneticPr fontId="5" type="noConversion"/>
  </si>
  <si>
    <t>5.3.4</t>
    <phoneticPr fontId="5" type="noConversion"/>
  </si>
  <si>
    <t>VII-209</t>
    <phoneticPr fontId="5" type="noConversion"/>
  </si>
  <si>
    <t>5.3.4</t>
    <phoneticPr fontId="5" type="noConversion"/>
  </si>
  <si>
    <t>5.3.4</t>
    <phoneticPr fontId="5" type="noConversion"/>
  </si>
  <si>
    <t>II-35</t>
  </si>
  <si>
    <t>II-41</t>
  </si>
  <si>
    <t>部门签证管理员未遵守公司签证工作安排。该部门员工登记过晚导致签证无法及时办理。</t>
  </si>
  <si>
    <t>考勤中海外津贴跟进表未正确反馈。</t>
    <phoneticPr fontId="5" type="noConversion"/>
  </si>
  <si>
    <t>考勤表工号错误。</t>
    <phoneticPr fontId="5" type="noConversion"/>
  </si>
  <si>
    <t>考勤中海外津贴跟进表天数计算错误、日期格式错误；绩效考核名字错误。</t>
    <phoneticPr fontId="5" type="noConversion"/>
  </si>
  <si>
    <t>V-2</t>
  </si>
  <si>
    <t>11月8日-11月18日陆续共下达600吨固碱、460吨液碱紧急采购计划，需求时间不合理。</t>
    <phoneticPr fontId="5" type="noConversion"/>
  </si>
  <si>
    <t>9.2-Q-2</t>
  </si>
  <si>
    <t>11月5日至6日，因甲苯产品不合格线未加盲板，导致1050-T551A/B苯产品罐污染；11月23日至27日，再次造成1050-T551A/B苯产品罐污染。</t>
  </si>
  <si>
    <t>10月23日环网A线故障,继电保护灵敏可靠、及时动作，有效防止事故范围扩大。</t>
    <phoneticPr fontId="5" type="noConversion"/>
  </si>
  <si>
    <t>V-73</t>
  </si>
  <si>
    <t>2019年11月12日8:40操作人员误操作，引起航煤加氢联锁跳车。</t>
  </si>
  <si>
    <t>V-82</t>
  </si>
  <si>
    <t>11月11日19:23气分装置C101脱丙烷塔回流罐D102放空阀快速开启，造成PSA解析气压缩机憋停。</t>
  </si>
  <si>
    <t>11月份，芳烃抽提共发生6次冲塔，10月27日、28日两次冲塔过程中，产品改线不及时，造成抽余油、轻重整油大量带环丁砜，给油品调合造成很大困难，导致混芳产品硫含量超标，给公司造成巨大经济损失。</t>
  </si>
  <si>
    <t>VI-24</t>
  </si>
  <si>
    <t>本月因流程隔离不到位、管理不到位，在有关部门和公司领导三令五申强调下，发生3次以上苯产品罐污染事故。</t>
  </si>
  <si>
    <t>VI-40</t>
  </si>
  <si>
    <t>异戊烷出厂管线未处理干净，导致第一船严重滞期，给公司对外形象造成不利影响。</t>
  </si>
  <si>
    <t>港储部积极协助做好汽油调和污染罐处理、抽提芳烃至西区管线技改连夜作业等工作，保证装置后路畅通、产品顺利出厂。</t>
  </si>
  <si>
    <t>质量检验部在汽油调和过程积极配合做小样试验。</t>
  </si>
  <si>
    <t>VI-49</t>
  </si>
  <si>
    <t>VI-58</t>
  </si>
  <si>
    <t>VI-68</t>
  </si>
  <si>
    <t>11月14日现场抽查，常减压初底泵入口开工柴油盲板、轻烃回收P641A入口补水盲板未挂牌管理。</t>
  </si>
  <si>
    <t>VI-50</t>
  </si>
  <si>
    <t>VI-64</t>
  </si>
  <si>
    <t>硫磺装置未上交《物料互窜情况检查表》。</t>
    <phoneticPr fontId="5" type="noConversion"/>
  </si>
  <si>
    <t>11月9日现场检查，加氢裂化管道标识缺失较多。</t>
    <phoneticPr fontId="5" type="noConversion"/>
  </si>
  <si>
    <t>10月份芳烃提报生产技术月报，能耗核算严重错误。</t>
    <phoneticPr fontId="5" type="noConversion"/>
  </si>
  <si>
    <t>11月9日现场检查，芳烃联合装置管道标识缺失较多。</t>
    <phoneticPr fontId="5" type="noConversion"/>
  </si>
  <si>
    <t>焦化装置未上交生产技术月报。</t>
    <phoneticPr fontId="5" type="noConversion"/>
  </si>
  <si>
    <t>工艺防腐装置含硫污水Fe+无监控分析。</t>
    <phoneticPr fontId="5" type="noConversion"/>
  </si>
  <si>
    <r>
      <rPr>
        <sz val="10"/>
        <color theme="1"/>
        <rFont val="Arial Unicode MS"/>
        <family val="2"/>
        <charset val="134"/>
      </rPr>
      <t>Ⅷ</t>
    </r>
    <r>
      <rPr>
        <sz val="10"/>
        <color theme="1"/>
        <rFont val="Arial"/>
        <family val="2"/>
      </rPr>
      <t>-19</t>
    </r>
    <phoneticPr fontId="5" type="noConversion"/>
  </si>
  <si>
    <r>
      <rPr>
        <sz val="10"/>
        <color theme="1"/>
        <rFont val="Arial Unicode MS"/>
        <family val="2"/>
        <charset val="134"/>
      </rPr>
      <t>Ⅷ</t>
    </r>
    <r>
      <rPr>
        <sz val="10"/>
        <color theme="1"/>
        <rFont val="Arial"/>
        <family val="2"/>
      </rPr>
      <t>-30</t>
    </r>
    <phoneticPr fontId="5" type="noConversion"/>
  </si>
  <si>
    <r>
      <rPr>
        <sz val="10"/>
        <color theme="1"/>
        <rFont val="Arial Unicode MS"/>
        <family val="2"/>
        <charset val="134"/>
      </rPr>
      <t>Ⅷ</t>
    </r>
    <r>
      <rPr>
        <sz val="10"/>
        <color theme="1"/>
        <rFont val="Arial"/>
        <family val="2"/>
      </rPr>
      <t>-46</t>
    </r>
    <phoneticPr fontId="5" type="noConversion"/>
  </si>
  <si>
    <r>
      <rPr>
        <sz val="10"/>
        <color theme="1"/>
        <rFont val="Arial Unicode MS"/>
        <family val="2"/>
        <charset val="134"/>
      </rPr>
      <t>Ⅷ</t>
    </r>
    <r>
      <rPr>
        <sz val="10"/>
        <color theme="1"/>
        <rFont val="Arial"/>
        <family val="2"/>
      </rPr>
      <t>-10</t>
    </r>
  </si>
  <si>
    <r>
      <rPr>
        <sz val="10"/>
        <color theme="1"/>
        <rFont val="Arial Unicode MS"/>
        <family val="2"/>
        <charset val="134"/>
      </rPr>
      <t>Ⅷ</t>
    </r>
    <r>
      <rPr>
        <sz val="10"/>
        <color theme="1"/>
        <rFont val="Arial"/>
        <family val="2"/>
      </rPr>
      <t>-36</t>
    </r>
  </si>
  <si>
    <t>IV-1</t>
  </si>
  <si>
    <t>计划管理不规范：计调部于11月4日、11月11日下达计划通知单均为59号计划通知单，编号管理混乱，不规范，不符合要求。</t>
  </si>
  <si>
    <t>IV-9</t>
  </si>
  <si>
    <t>关于下达11月份煤炭及外购原料进厂的通知中，11月份外购石脑油计划量与实际需求量偏差较大，无法保证合理库存、正常的生产供应，计调部分别于11月4日、11日两次下达计划增加石脑油的采购量。</t>
  </si>
  <si>
    <t xml:space="preserve"> </t>
  </si>
  <si>
    <t>港务储运部罐区副班长刘叶龙，因个人原因，回国休假结束后未按时返回文莱，导致工作签证过期，滞留在国内等工作签证，不能按时返回工作岗位。</t>
  </si>
  <si>
    <t>一次性考核月全薪标准的50%，在工资中扣除。</t>
  </si>
  <si>
    <t>5.3.4</t>
    <phoneticPr fontId="5" type="noConversion"/>
  </si>
  <si>
    <t>5.3.4</t>
    <phoneticPr fontId="5" type="noConversion"/>
  </si>
  <si>
    <t>Equipment Management Dept.
机械动力部</t>
    <phoneticPr fontId="5" type="noConversion"/>
  </si>
  <si>
    <t>11月19日轻烃回收螺杆压缩机动火，盲板法兰螺栓没有全加，盲板牌未挂。</t>
    <phoneticPr fontId="5" type="noConversion"/>
  </si>
  <si>
    <t>HYBN-T6-01 -0041-005 -2019</t>
    <phoneticPr fontId="5" type="noConversion"/>
  </si>
  <si>
    <r>
      <t>Performance Appraisals Details</t>
    </r>
    <r>
      <rPr>
        <b/>
        <sz val="12"/>
        <color theme="1"/>
        <rFont val="Arial Unicode MS"/>
        <family val="2"/>
        <charset val="134"/>
      </rPr>
      <t>（</t>
    </r>
    <r>
      <rPr>
        <b/>
        <sz val="12"/>
        <color theme="1"/>
        <rFont val="Arial"/>
        <family val="2"/>
      </rPr>
      <t>November  2019</t>
    </r>
    <r>
      <rPr>
        <b/>
        <sz val="12"/>
        <color theme="1"/>
        <rFont val="Arial Unicode MS"/>
        <family val="2"/>
        <charset val="134"/>
      </rPr>
      <t xml:space="preserve">）
</t>
    </r>
    <r>
      <rPr>
        <b/>
        <sz val="12"/>
        <color theme="1"/>
        <rFont val="黑体"/>
        <family val="3"/>
        <charset val="134"/>
      </rPr>
      <t>考核明细（</t>
    </r>
    <r>
      <rPr>
        <b/>
        <sz val="12"/>
        <color theme="1"/>
        <rFont val="Arial"/>
        <family val="2"/>
      </rPr>
      <t>2019</t>
    </r>
    <r>
      <rPr>
        <b/>
        <sz val="12"/>
        <color theme="1"/>
        <rFont val="黑体"/>
        <family val="3"/>
        <charset val="134"/>
      </rPr>
      <t>年</t>
    </r>
    <r>
      <rPr>
        <b/>
        <sz val="12"/>
        <color theme="1"/>
        <rFont val="Arial"/>
        <family val="2"/>
      </rPr>
      <t>11</t>
    </r>
    <r>
      <rPr>
        <b/>
        <sz val="12"/>
        <color theme="1"/>
        <rFont val="黑体"/>
        <family val="3"/>
        <charset val="134"/>
      </rPr>
      <t>月）</t>
    </r>
    <phoneticPr fontId="8" type="noConversion"/>
  </si>
  <si>
    <r>
      <rPr>
        <b/>
        <sz val="23"/>
        <color theme="1"/>
        <rFont val="Arial Unicode MS"/>
        <family val="2"/>
        <charset val="134"/>
      </rPr>
      <t xml:space="preserve">
</t>
    </r>
    <r>
      <rPr>
        <b/>
        <sz val="22"/>
        <color theme="1"/>
        <rFont val="Arial Unicode MS"/>
        <family val="2"/>
        <charset val="134"/>
      </rPr>
      <t>Publicity of the Performance Appraisal Results  November, 2019</t>
    </r>
    <r>
      <rPr>
        <b/>
        <sz val="23"/>
        <color theme="1"/>
        <rFont val="Arial Unicode MS"/>
        <family val="2"/>
        <charset val="134"/>
      </rPr>
      <t xml:space="preserve">
2019</t>
    </r>
    <r>
      <rPr>
        <b/>
        <sz val="23"/>
        <color theme="1"/>
        <rFont val="华文中宋"/>
        <family val="3"/>
        <charset val="134"/>
      </rPr>
      <t>年</t>
    </r>
    <r>
      <rPr>
        <b/>
        <sz val="23"/>
        <color theme="1"/>
        <rFont val="Arial Unicode MS"/>
        <family val="2"/>
        <charset val="134"/>
      </rPr>
      <t>11</t>
    </r>
    <r>
      <rPr>
        <b/>
        <sz val="23"/>
        <color theme="1"/>
        <rFont val="华文中宋"/>
        <family val="3"/>
        <charset val="134"/>
      </rPr>
      <t>月绩效考核结果公示</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</si>
</sst>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Red]0"/>
    <numFmt numFmtId="178" formatCode="0_ "/>
  </numFmts>
  <fonts count="39" x14ac:knownFonts="1">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sz val="12"/>
      <color theme="1"/>
      <name val="Arial"/>
      <family val="2"/>
    </font>
    <font>
      <b/>
      <sz val="12"/>
      <color theme="1"/>
      <name val="Arial"/>
      <family val="2"/>
    </font>
    <font>
      <sz val="11"/>
      <color theme="1"/>
      <name val="Arial"/>
      <family val="2"/>
    </font>
    <font>
      <sz val="12"/>
      <name val="宋体"/>
      <family val="3"/>
      <charset val="134"/>
    </font>
    <font>
      <sz val="12"/>
      <name val="宋体"/>
      <family val="3"/>
      <charset val="134"/>
    </font>
    <font>
      <sz val="10.5"/>
      <color theme="1"/>
      <name val="Arial"/>
      <family val="2"/>
    </font>
    <font>
      <sz val="10.5"/>
      <color theme="1"/>
      <name val="宋体"/>
      <family val="3"/>
      <charset val="134"/>
    </font>
    <font>
      <sz val="10.5"/>
      <color theme="1"/>
      <name val="等线"/>
      <family val="2"/>
      <charset val="134"/>
      <scheme val="minor"/>
    </font>
    <font>
      <b/>
      <sz val="9"/>
      <color indexed="81"/>
      <name val="宋体"/>
      <family val="3"/>
      <charset val="134"/>
    </font>
    <font>
      <sz val="10"/>
      <color theme="1"/>
      <name val="宋体"/>
      <family val="3"/>
      <charset val="134"/>
    </font>
    <font>
      <sz val="13"/>
      <color theme="1"/>
      <name val="宋体"/>
      <family val="3"/>
      <charset val="134"/>
    </font>
    <font>
      <sz val="10"/>
      <name val="宋体"/>
      <family val="3"/>
      <charset val="134"/>
    </font>
    <font>
      <sz val="10"/>
      <color theme="1"/>
      <name val="Arial"/>
      <family val="2"/>
    </font>
    <font>
      <sz val="10"/>
      <color theme="1"/>
      <name val="等线"/>
      <family val="2"/>
      <charset val="134"/>
      <scheme val="minor"/>
    </font>
    <font>
      <sz val="10"/>
      <color theme="1"/>
      <name val="Arial Unicode MS"/>
      <family val="2"/>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b/>
      <sz val="13"/>
      <color theme="1"/>
      <name val="Times New Roman"/>
      <family val="1"/>
    </font>
    <font>
      <sz val="12"/>
      <color theme="1"/>
      <name val="Times New Roman"/>
      <family val="1"/>
    </font>
    <font>
      <sz val="9"/>
      <color indexed="81"/>
      <name val="宋体"/>
      <family val="3"/>
      <charset val="134"/>
    </font>
    <font>
      <sz val="7"/>
      <color theme="1"/>
      <name val="Arial"/>
      <family val="2"/>
    </font>
    <font>
      <b/>
      <sz val="22"/>
      <color theme="1"/>
      <name val="Arial Unicode MS"/>
      <family val="2"/>
      <charset val="134"/>
    </font>
    <font>
      <b/>
      <sz val="18"/>
      <color theme="1"/>
      <name val="华文中宋"/>
      <family val="3"/>
      <charset val="134"/>
    </font>
    <font>
      <sz val="16"/>
      <color theme="1"/>
      <name val="Times New Roman"/>
      <family val="1"/>
    </font>
    <font>
      <b/>
      <sz val="23"/>
      <color theme="1"/>
      <name val="华文中宋"/>
      <family val="3"/>
      <charset val="134"/>
    </font>
    <font>
      <b/>
      <sz val="23"/>
      <color theme="1"/>
      <name val="Arial Unicode MS"/>
      <family val="2"/>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s>
  <cellStyleXfs count="6">
    <xf numFmtId="0" fontId="0" fillId="0" borderId="0"/>
    <xf numFmtId="0" fontId="4" fillId="0" borderId="0">
      <alignment vertical="center"/>
    </xf>
    <xf numFmtId="0" fontId="13" fillId="0" borderId="0"/>
    <xf numFmtId="0" fontId="14" fillId="0" borderId="0"/>
    <xf numFmtId="0" fontId="3" fillId="0" borderId="0">
      <alignment vertical="center"/>
    </xf>
    <xf numFmtId="0" fontId="13" fillId="0" borderId="0"/>
  </cellStyleXfs>
  <cellXfs count="85">
    <xf numFmtId="0" fontId="0" fillId="0" borderId="0" xfId="0"/>
    <xf numFmtId="0" fontId="4" fillId="0" borderId="0" xfId="1">
      <alignment vertical="center"/>
    </xf>
    <xf numFmtId="0" fontId="0" fillId="0" borderId="0" xfId="0" applyAlignment="1">
      <alignment horizontal="center"/>
    </xf>
    <xf numFmtId="0" fontId="21" fillId="0" borderId="1" xfId="2" applyFont="1" applyFill="1" applyBorder="1" applyAlignment="1">
      <alignment horizontal="left" vertical="center" wrapText="1"/>
    </xf>
    <xf numFmtId="0" fontId="3" fillId="0" borderId="0" xfId="4">
      <alignment vertical="center"/>
    </xf>
    <xf numFmtId="0" fontId="19" fillId="0" borderId="1" xfId="4" applyNumberFormat="1" applyFont="1" applyBorder="1" applyAlignment="1">
      <alignment vertical="center"/>
    </xf>
    <xf numFmtId="0" fontId="15" fillId="0" borderId="1" xfId="4" applyFont="1" applyBorder="1" applyAlignment="1">
      <alignment horizontal="center" vertical="center" wrapText="1"/>
    </xf>
    <xf numFmtId="0" fontId="16" fillId="0" borderId="1" xfId="4" applyFont="1" applyBorder="1" applyAlignment="1">
      <alignment horizontal="center" vertical="center" wrapText="1"/>
    </xf>
    <xf numFmtId="176" fontId="16" fillId="0" borderId="1" xfId="4" applyNumberFormat="1" applyFont="1" applyBorder="1" applyAlignment="1">
      <alignment horizontal="center" vertical="center" wrapText="1"/>
    </xf>
    <xf numFmtId="0" fontId="17" fillId="0" borderId="0" xfId="4" applyFont="1">
      <alignment vertical="center"/>
    </xf>
    <xf numFmtId="0" fontId="22" fillId="0" borderId="1" xfId="4" applyFont="1" applyBorder="1" applyAlignment="1">
      <alignment horizontal="center" vertical="center" wrapText="1"/>
    </xf>
    <xf numFmtId="0" fontId="22" fillId="0" borderId="1" xfId="4" applyFont="1" applyBorder="1" applyAlignment="1">
      <alignment horizontal="center" vertical="center"/>
    </xf>
    <xf numFmtId="0" fontId="19" fillId="0" borderId="1" xfId="4" applyFont="1" applyBorder="1" applyAlignment="1">
      <alignment horizontal="left" vertical="center" wrapText="1"/>
    </xf>
    <xf numFmtId="176" fontId="22" fillId="0" borderId="1" xfId="4" applyNumberFormat="1" applyFont="1" applyBorder="1" applyAlignment="1">
      <alignment horizontal="center" vertical="center"/>
    </xf>
    <xf numFmtId="0" fontId="17" fillId="0" borderId="0" xfId="4" applyFont="1" applyFill="1">
      <alignment vertical="center"/>
    </xf>
    <xf numFmtId="0" fontId="21" fillId="0" borderId="1" xfId="5" applyFont="1" applyFill="1" applyBorder="1" applyAlignment="1">
      <alignment horizontal="left" vertical="center" wrapText="1"/>
    </xf>
    <xf numFmtId="0" fontId="12" fillId="0" borderId="0" xfId="4" applyFont="1">
      <alignment vertical="center"/>
    </xf>
    <xf numFmtId="0" fontId="3" fillId="0" borderId="0" xfId="4" applyAlignment="1">
      <alignment horizontal="center" vertical="center"/>
    </xf>
    <xf numFmtId="0" fontId="23" fillId="0" borderId="0" xfId="4" applyFont="1" applyAlignment="1">
      <alignment horizontal="center" vertical="center"/>
    </xf>
    <xf numFmtId="0" fontId="23" fillId="0" borderId="0" xfId="4" applyNumberFormat="1" applyFont="1" applyAlignment="1">
      <alignment horizontal="center" vertical="center"/>
    </xf>
    <xf numFmtId="0" fontId="19" fillId="0" borderId="1" xfId="4" applyFont="1" applyBorder="1" applyAlignment="1">
      <alignment horizontal="center" vertical="center" wrapText="1"/>
    </xf>
    <xf numFmtId="0" fontId="19" fillId="0" borderId="1" xfId="4" applyFont="1" applyFill="1" applyBorder="1" applyAlignment="1">
      <alignment horizontal="center" vertical="center" wrapText="1"/>
    </xf>
    <xf numFmtId="0" fontId="0" fillId="0" borderId="4" xfId="0" applyBorder="1"/>
    <xf numFmtId="0" fontId="26" fillId="0" borderId="4" xfId="0" applyFont="1" applyBorder="1"/>
    <xf numFmtId="0" fontId="26" fillId="0" borderId="0" xfId="0" applyFont="1"/>
    <xf numFmtId="0" fontId="26" fillId="0" borderId="9" xfId="0" applyFont="1" applyBorder="1"/>
    <xf numFmtId="0" fontId="0" fillId="0" borderId="5" xfId="0" applyBorder="1"/>
    <xf numFmtId="0" fontId="26" fillId="0" borderId="8" xfId="0" applyFont="1" applyBorder="1"/>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xf>
    <xf numFmtId="0" fontId="2" fillId="0" borderId="0" xfId="4" applyFont="1" applyAlignment="1">
      <alignment vertical="center" wrapText="1"/>
    </xf>
    <xf numFmtId="0" fontId="1" fillId="0" borderId="0" xfId="4" applyFont="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77" fontId="29" fillId="0" borderId="1" xfId="0" applyNumberFormat="1" applyFont="1" applyBorder="1" applyAlignment="1">
      <alignment horizontal="center" vertical="center"/>
    </xf>
    <xf numFmtId="178" fontId="29" fillId="0" borderId="1" xfId="0" applyNumberFormat="1" applyFont="1" applyBorder="1" applyAlignment="1">
      <alignment horizontal="center" vertical="center"/>
    </xf>
    <xf numFmtId="176" fontId="30" fillId="0" borderId="1" xfId="0" applyNumberFormat="1" applyFont="1" applyBorder="1" applyAlignment="1">
      <alignment horizontal="center" vertical="center"/>
    </xf>
    <xf numFmtId="177" fontId="31" fillId="0" borderId="1" xfId="0" applyNumberFormat="1" applyFont="1" applyBorder="1" applyAlignment="1">
      <alignment horizontal="center" vertical="center"/>
    </xf>
    <xf numFmtId="178" fontId="31" fillId="0" borderId="1" xfId="0" applyNumberFormat="1" applyFont="1" applyBorder="1" applyAlignment="1">
      <alignment horizontal="center" vertical="center"/>
    </xf>
    <xf numFmtId="176" fontId="31" fillId="0" borderId="1" xfId="0" applyNumberFormat="1" applyFont="1" applyBorder="1" applyAlignment="1">
      <alignment horizontal="center" vertical="center"/>
    </xf>
    <xf numFmtId="0" fontId="10" fillId="0" borderId="1" xfId="4" applyFont="1" applyBorder="1" applyAlignment="1">
      <alignment horizontal="center" vertical="center" wrapText="1"/>
    </xf>
    <xf numFmtId="0" fontId="3" fillId="0" borderId="0" xfId="4" applyAlignment="1">
      <alignment horizontal="center" vertical="center" wrapText="1"/>
    </xf>
    <xf numFmtId="0" fontId="27" fillId="0" borderId="4" xfId="0" applyFont="1" applyBorder="1" applyAlignment="1">
      <alignment vertical="center" wrapText="1"/>
    </xf>
    <xf numFmtId="0" fontId="26" fillId="0" borderId="0" xfId="0" applyFont="1" applyAlignment="1">
      <alignment vertical="top"/>
    </xf>
    <xf numFmtId="176" fontId="33" fillId="0" borderId="1" xfId="4" applyNumberFormat="1" applyFont="1" applyBorder="1" applyAlignment="1">
      <alignment horizontal="center" vertical="center" wrapText="1"/>
    </xf>
    <xf numFmtId="0" fontId="35" fillId="0" borderId="4" xfId="0" applyFont="1" applyBorder="1" applyAlignment="1">
      <alignment vertical="center"/>
    </xf>
    <xf numFmtId="0" fontId="36" fillId="0" borderId="5" xfId="0" applyFont="1" applyBorder="1" applyAlignment="1">
      <alignment vertical="center"/>
    </xf>
    <xf numFmtId="0" fontId="28" fillId="0" borderId="4" xfId="0" applyFont="1" applyBorder="1" applyAlignment="1">
      <alignment horizontal="left"/>
    </xf>
    <xf numFmtId="0" fontId="28" fillId="0" borderId="4" xfId="0" applyFont="1" applyBorder="1"/>
    <xf numFmtId="0" fontId="28" fillId="0" borderId="5" xfId="0" applyFont="1" applyBorder="1"/>
    <xf numFmtId="0" fontId="28" fillId="0" borderId="0" xfId="0" applyFont="1"/>
    <xf numFmtId="0" fontId="36" fillId="0" borderId="5" xfId="0" applyFont="1" applyBorder="1" applyAlignment="1">
      <alignment horizontal="left" vertical="center" wrapText="1" indent="4"/>
    </xf>
    <xf numFmtId="0" fontId="36" fillId="0" borderId="6" xfId="0" applyFont="1" applyBorder="1" applyAlignment="1">
      <alignment horizontal="left" vertical="center" wrapText="1" indent="4"/>
    </xf>
    <xf numFmtId="0" fontId="36" fillId="0" borderId="7" xfId="0" applyFont="1" applyBorder="1" applyAlignment="1">
      <alignment horizontal="left" vertical="center" wrapText="1" indent="4"/>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0" fontId="36" fillId="0" borderId="6" xfId="0" applyFont="1" applyBorder="1" applyAlignment="1">
      <alignment horizontal="left" vertical="center" wrapText="1" indent="2"/>
    </xf>
    <xf numFmtId="0" fontId="36" fillId="0" borderId="6" xfId="0" applyFont="1" applyBorder="1" applyAlignment="1">
      <alignment horizontal="left" vertical="center" indent="2"/>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29" fillId="0" borderId="8" xfId="0" applyFont="1" applyBorder="1" applyAlignment="1">
      <alignment horizontal="left" vertical="top" wrapText="1"/>
    </xf>
    <xf numFmtId="0" fontId="29" fillId="0" borderId="11" xfId="0" applyFont="1" applyBorder="1" applyAlignment="1">
      <alignment horizontal="left" vertical="top" wrapText="1"/>
    </xf>
    <xf numFmtId="0" fontId="29" fillId="0" borderId="12" xfId="0" applyFont="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5" xfId="0" applyFont="1" applyBorder="1" applyAlignment="1">
      <alignment horizontal="left" vertical="center" wrapText="1"/>
    </xf>
    <xf numFmtId="0" fontId="36" fillId="0" borderId="5" xfId="0" applyFont="1" applyBorder="1" applyAlignment="1">
      <alignment horizontal="left" vertical="center" wrapText="1" indent="2"/>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29" fillId="0" borderId="2" xfId="0" applyFont="1" applyBorder="1" applyAlignment="1">
      <alignment horizontal="left" vertical="center"/>
    </xf>
    <xf numFmtId="0" fontId="29" fillId="0" borderId="10" xfId="0" applyFont="1" applyBorder="1" applyAlignment="1">
      <alignment horizontal="left" vertical="center"/>
    </xf>
    <xf numFmtId="0" fontId="29" fillId="0" borderId="3" xfId="0" applyFont="1" applyBorder="1" applyAlignment="1">
      <alignment horizontal="left" vertical="center"/>
    </xf>
    <xf numFmtId="0" fontId="3" fillId="0" borderId="1" xfId="4" applyBorder="1" applyAlignment="1">
      <alignment horizontal="center"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2" fillId="0" borderId="1" xfId="4" applyFont="1" applyBorder="1" applyAlignment="1">
      <alignment horizontal="center" vertical="center"/>
    </xf>
  </cellXfs>
  <cellStyles count="6">
    <cellStyle name="Normal 2" xfId="3"/>
    <cellStyle name="Normal 2 2" xfId="5"/>
    <cellStyle name="常规" xfId="0" builtinId="0"/>
    <cellStyle name="常规 2" xfId="1"/>
    <cellStyle name="常规 2 2" xfId="4"/>
    <cellStyle name="常规_生产处绩效指标考核及自考表" xfId="2"/>
  </cellStyles>
  <dxfs count="0"/>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202406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200024</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8"/>
  <sheetViews>
    <sheetView tabSelected="1" zoomScale="80" zoomScaleNormal="80" workbookViewId="0">
      <selection activeCell="Q3" sqref="Q3"/>
    </sheetView>
  </sheetViews>
  <sheetFormatPr defaultRowHeight="14.25" x14ac:dyDescent="0.2"/>
  <cols>
    <col min="1" max="1" width="14.5" style="22" customWidth="1"/>
    <col min="2" max="11" width="9" style="22"/>
    <col min="12" max="12" width="9.375" style="22" customWidth="1"/>
    <col min="13" max="13" width="6.625" style="22" customWidth="1"/>
    <col min="14" max="17" width="9" style="22"/>
    <col min="18" max="18" width="9" style="26"/>
    <col min="19" max="25" width="9" style="22"/>
  </cols>
  <sheetData>
    <row r="1" spans="1:25" ht="96.75" customHeight="1" x14ac:dyDescent="0.2"/>
    <row r="2" spans="1:25" ht="30" customHeight="1" x14ac:dyDescent="0.2"/>
    <row r="3" spans="1:25" s="30" customFormat="1" ht="143.25" customHeight="1" x14ac:dyDescent="0.2">
      <c r="A3" s="60" t="s">
        <v>193</v>
      </c>
      <c r="B3" s="61"/>
      <c r="C3" s="61"/>
      <c r="D3" s="61"/>
      <c r="E3" s="61"/>
      <c r="F3" s="61"/>
      <c r="G3" s="61"/>
      <c r="H3" s="61"/>
      <c r="I3" s="61"/>
      <c r="J3" s="61"/>
      <c r="K3" s="61"/>
      <c r="L3" s="61"/>
      <c r="M3" s="61"/>
      <c r="N3" s="44"/>
      <c r="O3" s="44"/>
      <c r="P3" s="28"/>
      <c r="Q3" s="28"/>
      <c r="R3" s="29"/>
      <c r="S3" s="28"/>
      <c r="T3" s="28"/>
      <c r="U3" s="28"/>
      <c r="V3" s="28"/>
      <c r="W3" s="28"/>
      <c r="X3" s="28"/>
      <c r="Y3" s="28"/>
    </row>
    <row r="4" spans="1:25" ht="74.25" customHeight="1" x14ac:dyDescent="0.2">
      <c r="A4" s="62"/>
      <c r="B4" s="63"/>
      <c r="C4" s="63"/>
      <c r="D4" s="63"/>
      <c r="E4" s="63"/>
      <c r="F4" s="63"/>
      <c r="G4" s="63"/>
      <c r="H4" s="63"/>
      <c r="I4" s="63"/>
      <c r="J4" s="63"/>
      <c r="K4" s="63"/>
      <c r="L4" s="63"/>
      <c r="M4" s="63"/>
      <c r="N4" s="47"/>
    </row>
    <row r="5" spans="1:25" s="24" customFormat="1" ht="22.5" customHeight="1" x14ac:dyDescent="0.15">
      <c r="A5" s="45"/>
      <c r="B5" s="64"/>
      <c r="C5" s="65"/>
      <c r="D5" s="65"/>
      <c r="E5" s="65"/>
      <c r="F5" s="65"/>
      <c r="G5" s="65"/>
      <c r="H5" s="65"/>
      <c r="I5" s="65"/>
      <c r="J5" s="65"/>
      <c r="K5" s="65"/>
      <c r="L5" s="65"/>
      <c r="M5" s="66"/>
      <c r="N5" s="25"/>
      <c r="O5" s="25"/>
      <c r="P5" s="25"/>
      <c r="Q5" s="25"/>
      <c r="R5" s="27"/>
      <c r="S5" s="25"/>
      <c r="T5" s="23"/>
      <c r="U5" s="23"/>
      <c r="V5" s="23"/>
      <c r="W5" s="23"/>
      <c r="X5" s="23"/>
      <c r="Y5" s="23"/>
    </row>
    <row r="6" spans="1:25" ht="56.25" customHeight="1" x14ac:dyDescent="0.2">
      <c r="A6" s="67"/>
      <c r="B6" s="68"/>
      <c r="C6" s="68"/>
      <c r="D6" s="68"/>
      <c r="E6" s="68"/>
      <c r="F6" s="68"/>
      <c r="G6" s="68"/>
      <c r="H6" s="68"/>
      <c r="I6" s="68"/>
      <c r="J6" s="68"/>
      <c r="K6" s="68"/>
      <c r="L6" s="68"/>
      <c r="M6" s="69"/>
    </row>
    <row r="7" spans="1:25" ht="63" customHeight="1" x14ac:dyDescent="0.2">
      <c r="A7" s="53"/>
      <c r="B7" s="54"/>
      <c r="C7" s="54"/>
      <c r="D7" s="55"/>
      <c r="E7" s="48"/>
      <c r="F7" s="70"/>
      <c r="G7" s="57"/>
      <c r="H7" s="57"/>
      <c r="I7" s="48"/>
      <c r="J7" s="71"/>
      <c r="K7" s="59"/>
      <c r="L7" s="59"/>
      <c r="M7" s="28"/>
    </row>
    <row r="8" spans="1:25" s="52" customFormat="1" ht="49.5" customHeight="1" x14ac:dyDescent="0.25">
      <c r="A8" s="53"/>
      <c r="B8" s="54"/>
      <c r="C8" s="54"/>
      <c r="D8" s="55"/>
      <c r="E8" s="49"/>
      <c r="F8" s="56"/>
      <c r="G8" s="57"/>
      <c r="H8" s="57"/>
      <c r="I8" s="49"/>
      <c r="J8" s="58"/>
      <c r="K8" s="59"/>
      <c r="L8" s="59"/>
      <c r="M8" s="50"/>
      <c r="N8" s="50"/>
      <c r="O8" s="50"/>
      <c r="P8" s="50"/>
      <c r="Q8" s="50"/>
      <c r="R8" s="51"/>
      <c r="S8" s="50"/>
      <c r="T8" s="50"/>
      <c r="U8" s="50"/>
      <c r="V8" s="50"/>
      <c r="W8" s="50"/>
      <c r="X8" s="50"/>
      <c r="Y8" s="50"/>
    </row>
  </sheetData>
  <sheetProtection algorithmName="SHA-512" hashValue="doOUxZXWPcj/jz+0gdUuPRHPvPCjO0Q70WU5H+AjcFDg2VDJM9DIV35yMDRw4XeOkz2N+osj3d0wCDD9Fir7ag==" saltValue="/wO9TdHgh5Qkff243iglsg==" spinCount="100000" sheet="1" objects="1" scenarios="1" selectLockedCells="1" selectUnlockedCells="1"/>
  <mergeCells count="9">
    <mergeCell ref="A8:D8"/>
    <mergeCell ref="F8:H8"/>
    <mergeCell ref="J8:L8"/>
    <mergeCell ref="A3:M4"/>
    <mergeCell ref="B5:M5"/>
    <mergeCell ref="A6:M6"/>
    <mergeCell ref="A7:D7"/>
    <mergeCell ref="F7:H7"/>
    <mergeCell ref="J7:L7"/>
  </mergeCells>
  <phoneticPr fontId="5"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C36" sqref="C36"/>
    </sheetView>
  </sheetViews>
  <sheetFormatPr defaultRowHeight="14.25" x14ac:dyDescent="0.2"/>
  <cols>
    <col min="1" max="1" width="12.75" customWidth="1"/>
    <col min="2" max="2" width="34.375" customWidth="1"/>
    <col min="3" max="4" width="15.625" customWidth="1"/>
    <col min="5" max="5" width="15.625" style="2" customWidth="1"/>
  </cols>
  <sheetData>
    <row r="1" spans="1:16381" ht="26.25" customHeight="1" x14ac:dyDescent="0.2">
      <c r="A1" s="76"/>
      <c r="B1" s="76" t="s">
        <v>0</v>
      </c>
      <c r="C1" s="76"/>
      <c r="D1" s="76"/>
      <c r="E1" s="7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x14ac:dyDescent="0.2">
      <c r="A2" s="76"/>
      <c r="B2" s="77" t="s">
        <v>77</v>
      </c>
      <c r="C2" s="77"/>
      <c r="D2" s="77"/>
      <c r="E2" s="7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x14ac:dyDescent="0.2">
      <c r="A3" s="34" t="s">
        <v>40</v>
      </c>
      <c r="B3" s="34" t="s">
        <v>41</v>
      </c>
      <c r="C3" s="34" t="s">
        <v>61</v>
      </c>
      <c r="D3" s="34" t="s">
        <v>42</v>
      </c>
      <c r="E3" s="34" t="s">
        <v>62</v>
      </c>
    </row>
    <row r="4" spans="1:16381" ht="36.950000000000003" customHeight="1" x14ac:dyDescent="0.2">
      <c r="A4" s="35">
        <v>1</v>
      </c>
      <c r="B4" s="33" t="s">
        <v>38</v>
      </c>
      <c r="C4" s="39">
        <f>SUMIFS(Details考核明细!F:F,Details考核明细!C:C,B4,Details考核明细!F:F,"&gt;0")</f>
        <v>0</v>
      </c>
      <c r="D4" s="40">
        <f>SUMIFS(Details考核明细!F:F,Details考核明细!C:C,B4,Details考核明细!F:F,"&lt;0")</f>
        <v>0</v>
      </c>
      <c r="E4" s="41">
        <f>SUMIF(Details考核明细!C:C,B4,Details考核明细!F:F)</f>
        <v>0</v>
      </c>
    </row>
    <row r="5" spans="1:16381" ht="36.950000000000003" customHeight="1" x14ac:dyDescent="0.2">
      <c r="A5" s="35">
        <v>2</v>
      </c>
      <c r="B5" s="33" t="s">
        <v>43</v>
      </c>
      <c r="C5" s="39">
        <f>SUMIFS(Details考核明细!F:F,Details考核明细!C:C,B5,Details考核明细!F:F,"&gt;0")</f>
        <v>0</v>
      </c>
      <c r="D5" s="40">
        <f>SUMIFS(Details考核明细!F:F,Details考核明细!C:C,B5,Details考核明细!F:F,"&lt;0")</f>
        <v>0</v>
      </c>
      <c r="E5" s="41">
        <f>SUMIF(Details考核明细!C:C,B5,Details考核明细!F:F)</f>
        <v>0</v>
      </c>
    </row>
    <row r="6" spans="1:16381" ht="36.950000000000003" customHeight="1" x14ac:dyDescent="0.2">
      <c r="A6" s="35">
        <v>3</v>
      </c>
      <c r="B6" s="33" t="s">
        <v>44</v>
      </c>
      <c r="C6" s="39">
        <f>SUMIFS(Details考核明细!F:F,Details考核明细!C:C,B6,Details考核明细!F:F,"&gt;0")</f>
        <v>0</v>
      </c>
      <c r="D6" s="40">
        <f>SUMIFS(Details考核明细!F:F,Details考核明细!C:C,B6,Details考核明细!F:F,"&lt;0")</f>
        <v>0</v>
      </c>
      <c r="E6" s="41">
        <f>SUMIF(Details考核明细!C:C,B6,Details考核明细!F:F)</f>
        <v>0</v>
      </c>
    </row>
    <row r="7" spans="1:16381" ht="36.950000000000003" customHeight="1" x14ac:dyDescent="0.2">
      <c r="A7" s="35">
        <v>4</v>
      </c>
      <c r="B7" s="33" t="s">
        <v>45</v>
      </c>
      <c r="C7" s="39">
        <f>SUMIFS(Details考核明细!F:F,Details考核明细!C:C,B7,Details考核明细!F:F,"&gt;0")</f>
        <v>0</v>
      </c>
      <c r="D7" s="40">
        <f>SUMIFS(Details考核明细!F:F,Details考核明细!C:C,B7,Details考核明细!F:F,"&lt;0")</f>
        <v>0</v>
      </c>
      <c r="E7" s="41">
        <f>SUMIF(Details考核明细!C:C,B7,Details考核明细!F:F)</f>
        <v>0</v>
      </c>
    </row>
    <row r="8" spans="1:16381" ht="36.950000000000003" customHeight="1" x14ac:dyDescent="0.2">
      <c r="A8" s="35">
        <v>5</v>
      </c>
      <c r="B8" s="33" t="s">
        <v>46</v>
      </c>
      <c r="C8" s="39">
        <f>SUMIFS(Details考核明细!F:F,Details考核明细!C:C,B8,Details考核明细!F:F,"&gt;0")</f>
        <v>0</v>
      </c>
      <c r="D8" s="40">
        <f>SUMIFS(Details考核明细!F:F,Details考核明细!C:C,B8,Details考核明细!F:F,"&lt;0")</f>
        <v>-70</v>
      </c>
      <c r="E8" s="41">
        <f>SUMIF(Details考核明细!C:C,B8,Details考核明细!F:F)</f>
        <v>-70</v>
      </c>
    </row>
    <row r="9" spans="1:16381" ht="36.950000000000003" customHeight="1" x14ac:dyDescent="0.2">
      <c r="A9" s="35">
        <v>6</v>
      </c>
      <c r="B9" s="33" t="s">
        <v>47</v>
      </c>
      <c r="C9" s="39">
        <f>SUMIFS(Details考核明细!F:F,Details考核明细!C:C,B9,Details考核明细!F:F,"&gt;0")</f>
        <v>0</v>
      </c>
      <c r="D9" s="40">
        <f>SUMIFS(Details考核明细!F:F,Details考核明细!C:C,B9,Details考核明细!F:F,"&lt;0")</f>
        <v>-40</v>
      </c>
      <c r="E9" s="41">
        <f>SUMIF(Details考核明细!C:C,B9,Details考核明细!F:F)</f>
        <v>-40</v>
      </c>
    </row>
    <row r="10" spans="1:16381" ht="36.950000000000003" customHeight="1" x14ac:dyDescent="0.2">
      <c r="A10" s="35">
        <v>7</v>
      </c>
      <c r="B10" s="33" t="s">
        <v>48</v>
      </c>
      <c r="C10" s="39">
        <f>SUMIFS(Details考核明细!F:F,Details考核明细!C:C,B10,Details考核明细!F:F,"&gt;0")</f>
        <v>0</v>
      </c>
      <c r="D10" s="40">
        <f>SUMIFS(Details考核明细!F:F,Details考核明细!C:C,B10,Details考核明细!F:F,"&lt;0")</f>
        <v>0</v>
      </c>
      <c r="E10" s="41">
        <f>SUMIF(Details考核明细!C:C,B10,Details考核明细!F:F)</f>
        <v>0</v>
      </c>
    </row>
    <row r="11" spans="1:16381" ht="36.950000000000003" customHeight="1" x14ac:dyDescent="0.2">
      <c r="A11" s="35">
        <v>8</v>
      </c>
      <c r="B11" s="33" t="s">
        <v>49</v>
      </c>
      <c r="C11" s="39">
        <f>SUMIFS(Details考核明细!F:F,Details考核明细!C:C,B11,Details考核明细!F:F,"&gt;0")</f>
        <v>0</v>
      </c>
      <c r="D11" s="40">
        <f>SUMIFS(Details考核明细!F:F,Details考核明细!C:C,B11,Details考核明细!F:F,"&lt;0")</f>
        <v>-10</v>
      </c>
      <c r="E11" s="41">
        <f>SUMIF(Details考核明细!C:C,B11,Details考核明细!F:F)</f>
        <v>-10</v>
      </c>
    </row>
    <row r="12" spans="1:16381" ht="36.950000000000003" customHeight="1" x14ac:dyDescent="0.2">
      <c r="A12" s="35">
        <v>9</v>
      </c>
      <c r="B12" s="33" t="s">
        <v>50</v>
      </c>
      <c r="C12" s="39">
        <f>SUMIFS(Details考核明细!F:F,Details考核明细!C:C,B12,Details考核明细!F:F,"&gt;0")</f>
        <v>0</v>
      </c>
      <c r="D12" s="40">
        <f>SUMIFS(Details考核明细!F:F,Details考核明细!C:C,B12,Details考核明细!F:F,"&lt;0")</f>
        <v>0</v>
      </c>
      <c r="E12" s="41">
        <f>SUMIF(Details考核明细!C:C,B12,Details考核明细!F:F)</f>
        <v>0</v>
      </c>
    </row>
    <row r="13" spans="1:16381" ht="36.950000000000003" customHeight="1" x14ac:dyDescent="0.2">
      <c r="A13" s="35">
        <v>10</v>
      </c>
      <c r="B13" s="33" t="s">
        <v>51</v>
      </c>
      <c r="C13" s="39">
        <f>SUMIFS(Details考核明细!F:F,Details考核明细!C:C,B13,Details考核明细!F:F,"&gt;0")</f>
        <v>20</v>
      </c>
      <c r="D13" s="40">
        <f>SUMIFS(Details考核明细!F:F,Details考核明细!C:C,B13,Details考核明细!F:F,"&lt;0")</f>
        <v>-180</v>
      </c>
      <c r="E13" s="41">
        <f>SUMIF(Details考核明细!C:C,B13,Details考核明细!F:F)</f>
        <v>-160</v>
      </c>
    </row>
    <row r="14" spans="1:16381" ht="36.950000000000003" customHeight="1" x14ac:dyDescent="0.2">
      <c r="A14" s="35">
        <v>11</v>
      </c>
      <c r="B14" s="33" t="s">
        <v>52</v>
      </c>
      <c r="C14" s="39">
        <f>SUMIFS(Details考核明细!F:F,Details考核明细!C:C,B14,Details考核明细!F:F,"&gt;0")</f>
        <v>0</v>
      </c>
      <c r="D14" s="40">
        <f>SUMIFS(Details考核明细!F:F,Details考核明细!C:C,B14,Details考核明细!F:F,"&lt;0")</f>
        <v>-390</v>
      </c>
      <c r="E14" s="41">
        <f>SUMIF(Details考核明细!C:C,B14,Details考核明细!F:F)</f>
        <v>-390</v>
      </c>
    </row>
    <row r="15" spans="1:16381" ht="36.950000000000003" customHeight="1" x14ac:dyDescent="0.2">
      <c r="A15" s="35">
        <v>12</v>
      </c>
      <c r="B15" s="33" t="s">
        <v>53</v>
      </c>
      <c r="C15" s="39">
        <f>SUMIFS(Details考核明细!F:F,Details考核明细!C:C,B15,Details考核明细!F:F,"&gt;0")</f>
        <v>20</v>
      </c>
      <c r="D15" s="40">
        <f>SUMIFS(Details考核明细!F:F,Details考核明细!C:C,B15,Details考核明细!F:F,"&lt;0")</f>
        <v>-2040</v>
      </c>
      <c r="E15" s="41">
        <f>SUMIF(Details考核明细!C:C,B15,Details考核明细!F:F)</f>
        <v>-2020</v>
      </c>
    </row>
    <row r="16" spans="1:16381" ht="36.950000000000003" customHeight="1" x14ac:dyDescent="0.2">
      <c r="A16" s="35">
        <v>13</v>
      </c>
      <c r="B16" s="33" t="s">
        <v>54</v>
      </c>
      <c r="C16" s="39">
        <f>SUMIFS(Details考核明细!F:F,Details考核明细!C:C,B16,Details考核明细!F:F,"&gt;0")</f>
        <v>0</v>
      </c>
      <c r="D16" s="40">
        <f>SUMIFS(Details考核明细!F:F,Details考核明细!C:C,B16,Details考核明细!F:F,"&lt;0")</f>
        <v>-435</v>
      </c>
      <c r="E16" s="41">
        <f>SUMIF(Details考核明细!C:C,B16,Details考核明细!F:F)</f>
        <v>-435</v>
      </c>
    </row>
    <row r="17" spans="1:5" ht="36.950000000000003" customHeight="1" x14ac:dyDescent="0.2">
      <c r="A17" s="35">
        <v>14</v>
      </c>
      <c r="B17" s="33" t="s">
        <v>55</v>
      </c>
      <c r="C17" s="39">
        <f>SUMIFS(Details考核明细!F:F,Details考核明细!C:C,B17,Details考核明细!F:F,"&gt;0")</f>
        <v>50</v>
      </c>
      <c r="D17" s="40">
        <f>SUMIFS(Details考核明细!F:F,Details考核明细!C:C,B17,Details考核明细!F:F,"&lt;0")</f>
        <v>-240</v>
      </c>
      <c r="E17" s="41">
        <f>SUMIF(Details考核明细!C:C,B17,Details考核明细!F:F)</f>
        <v>-190</v>
      </c>
    </row>
    <row r="18" spans="1:5" ht="36.950000000000003" customHeight="1" x14ac:dyDescent="0.2">
      <c r="A18" s="35">
        <v>15</v>
      </c>
      <c r="B18" s="33" t="s">
        <v>56</v>
      </c>
      <c r="C18" s="39">
        <f>SUMIFS(Details考核明细!F:F,Details考核明细!C:C,B18,Details考核明细!F:F,"&gt;0")</f>
        <v>250</v>
      </c>
      <c r="D18" s="40">
        <f>SUMIFS(Details考核明细!F:F,Details考核明细!C:C,B18,Details考核明细!F:F,"&lt;0")</f>
        <v>-100</v>
      </c>
      <c r="E18" s="41">
        <f>SUMIF(Details考核明细!C:C,B18,Details考核明细!F:F)</f>
        <v>150</v>
      </c>
    </row>
    <row r="19" spans="1:5" ht="36.950000000000003" customHeight="1" x14ac:dyDescent="0.2">
      <c r="A19" s="35">
        <v>16</v>
      </c>
      <c r="B19" s="33" t="s">
        <v>57</v>
      </c>
      <c r="C19" s="39">
        <f>SUMIFS(Details考核明细!F:F,Details考核明细!C:C,B19,Details考核明细!F:F,"&gt;0")</f>
        <v>200</v>
      </c>
      <c r="D19" s="40">
        <f>SUMIFS(Details考核明细!F:F,Details考核明细!C:C,B19,Details考核明细!F:F,"&lt;0")</f>
        <v>0</v>
      </c>
      <c r="E19" s="41">
        <f>SUMIF(Details考核明细!C:C,B19,Details考核明细!F:F)</f>
        <v>200</v>
      </c>
    </row>
    <row r="20" spans="1:5" ht="36.950000000000003" customHeight="1" x14ac:dyDescent="0.2">
      <c r="A20" s="35">
        <v>17</v>
      </c>
      <c r="B20" s="33" t="s">
        <v>58</v>
      </c>
      <c r="C20" s="39">
        <f>SUMIFS(Details考核明细!F:F,Details考核明细!C:C,B20,Details考核明细!F:F,"&gt;0")</f>
        <v>100</v>
      </c>
      <c r="D20" s="40">
        <f>SUMIFS(Details考核明细!F:F,Details考核明细!C:C,B20,Details考核明细!F:F,"&lt;0")</f>
        <v>-120</v>
      </c>
      <c r="E20" s="41">
        <f>SUMIF(Details考核明细!C:C,B20,Details考核明细!F:F)</f>
        <v>-20</v>
      </c>
    </row>
    <row r="21" spans="1:5" ht="36.950000000000003" customHeight="1" x14ac:dyDescent="0.2">
      <c r="A21" s="35">
        <v>18</v>
      </c>
      <c r="B21" s="33" t="s">
        <v>39</v>
      </c>
      <c r="C21" s="39">
        <f>SUMIFS(Details考核明细!F:F,Details考核明细!C:C,B21,Details考核明细!F:F,"&gt;0")</f>
        <v>50</v>
      </c>
      <c r="D21" s="40">
        <f>SUMIFS(Details考核明细!F:F,Details考核明细!C:C,B21,Details考核明细!F:F,"&lt;0")</f>
        <v>0</v>
      </c>
      <c r="E21" s="41">
        <f>SUMIF(Details考核明细!C:C,B21,Details考核明细!F:F)</f>
        <v>50</v>
      </c>
    </row>
    <row r="22" spans="1:5" ht="36.950000000000003" customHeight="1" x14ac:dyDescent="0.2">
      <c r="A22" s="35">
        <v>19</v>
      </c>
      <c r="B22" s="33" t="s">
        <v>59</v>
      </c>
      <c r="C22" s="39">
        <f>SUMIFS(Details考核明细!F:F,Details考核明细!C:C,B22,Details考核明细!F:F,"&gt;0")</f>
        <v>20</v>
      </c>
      <c r="D22" s="40">
        <f>SUMIFS(Details考核明细!F:F,Details考核明细!C:C,B22,Details考核明细!F:F,"&lt;0")</f>
        <v>-30</v>
      </c>
      <c r="E22" s="41">
        <f>SUMIF(Details考核明细!C:C,B22,Details考核明细!F:F)</f>
        <v>-10</v>
      </c>
    </row>
    <row r="23" spans="1:5" ht="36.950000000000003" customHeight="1" x14ac:dyDescent="0.2">
      <c r="A23" s="35">
        <v>20</v>
      </c>
      <c r="B23" s="33" t="s">
        <v>60</v>
      </c>
      <c r="C23" s="39">
        <f>SUMIFS(Details考核明细!F:F,Details考核明细!C:C,B23,Details考核明细!F:F,"&gt;0")</f>
        <v>40</v>
      </c>
      <c r="D23" s="40">
        <f>SUMIFS(Details考核明细!F:F,Details考核明细!C:C,B23,Details考核明细!F:F,"&lt;0")</f>
        <v>-160</v>
      </c>
      <c r="E23" s="41">
        <f>SUMIF(Details考核明细!C:C,B23,Details考核明细!F:F)</f>
        <v>-120</v>
      </c>
    </row>
    <row r="24" spans="1:5" ht="36.950000000000003" customHeight="1" x14ac:dyDescent="0.2">
      <c r="A24" s="72" t="s">
        <v>64</v>
      </c>
      <c r="B24" s="73"/>
      <c r="C24" s="36">
        <f>SUM(C4:C23)</f>
        <v>750</v>
      </c>
      <c r="D24" s="37">
        <f t="shared" ref="D24" si="0">SUM(D4:D23)</f>
        <v>-3815</v>
      </c>
      <c r="E24" s="38">
        <f>SUM(E4:E23)</f>
        <v>-3065</v>
      </c>
    </row>
    <row r="25" spans="1:5" ht="30" hidden="1" customHeight="1" x14ac:dyDescent="0.2">
      <c r="A25" s="78" t="s">
        <v>68</v>
      </c>
      <c r="B25" s="80"/>
      <c r="C25" s="78" t="s">
        <v>69</v>
      </c>
      <c r="D25" s="79"/>
      <c r="E25" s="80"/>
    </row>
    <row r="26" spans="1:5" ht="45" hidden="1" customHeight="1" x14ac:dyDescent="0.2">
      <c r="A26" s="74" t="s">
        <v>70</v>
      </c>
      <c r="B26" s="75"/>
      <c r="C26" s="75"/>
      <c r="D26" s="75"/>
      <c r="E26" s="75"/>
    </row>
  </sheetData>
  <sheetProtection algorithmName="SHA-512" hashValue="KTs+yuUbbk8X6uWY0RirO4RJjNvAcmgHmYOCR8/rPXlb1ngdVlYWtz4CAk296cCfaCiEhCeCo9cLEChi9FuoVg==" saltValue="HjNDe6yL53UkjlNjKjhQDw==" spinCount="100000" sheet="1" objects="1" scenarios="1" selectLockedCells="1" selectUnlockedCells="1"/>
  <mergeCells count="7">
    <mergeCell ref="A24:B24"/>
    <mergeCell ref="A26:E26"/>
    <mergeCell ref="A1:A2"/>
    <mergeCell ref="B1:E1"/>
    <mergeCell ref="B2:E2"/>
    <mergeCell ref="C25:E25"/>
    <mergeCell ref="A25:B25"/>
  </mergeCells>
  <phoneticPr fontId="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76"/>
  <sheetViews>
    <sheetView workbookViewId="0">
      <selection activeCell="I6" sqref="I6"/>
    </sheetView>
  </sheetViews>
  <sheetFormatPr defaultColWidth="9" defaultRowHeight="30" customHeight="1" x14ac:dyDescent="0.2"/>
  <cols>
    <col min="1" max="1" width="4.75" style="16" customWidth="1"/>
    <col min="2" max="2" width="28.75" style="17" customWidth="1"/>
    <col min="3" max="3" width="28.75" style="43" customWidth="1"/>
    <col min="4" max="4" width="9" style="18" customWidth="1"/>
    <col min="5" max="5" width="58.875" style="17" customWidth="1"/>
    <col min="6" max="6" width="9.625" style="19" customWidth="1"/>
    <col min="7" max="7" width="21.25" style="4" hidden="1" customWidth="1"/>
    <col min="8" max="16384" width="9" style="4"/>
  </cols>
  <sheetData>
    <row r="1" spans="1:7" ht="30" customHeight="1" x14ac:dyDescent="0.2">
      <c r="A1" s="81"/>
      <c r="B1" s="81"/>
      <c r="C1" s="82" t="s">
        <v>2</v>
      </c>
      <c r="D1" s="82"/>
      <c r="E1" s="82"/>
      <c r="F1" s="82"/>
    </row>
    <row r="2" spans="1:7" ht="37.5" customHeight="1" x14ac:dyDescent="0.2">
      <c r="A2" s="81"/>
      <c r="B2" s="81"/>
      <c r="C2" s="83" t="s">
        <v>192</v>
      </c>
      <c r="D2" s="83"/>
      <c r="E2" s="83"/>
      <c r="F2" s="83"/>
    </row>
    <row r="3" spans="1:7" ht="30" customHeight="1" x14ac:dyDescent="0.2">
      <c r="A3" s="81"/>
      <c r="B3" s="81"/>
      <c r="C3" s="42" t="s">
        <v>66</v>
      </c>
      <c r="D3" s="84" t="s">
        <v>191</v>
      </c>
      <c r="E3" s="84"/>
      <c r="F3" s="5"/>
    </row>
    <row r="4" spans="1:7" s="9" customFormat="1" ht="51.75" customHeight="1" x14ac:dyDescent="0.2">
      <c r="A4" s="6" t="s">
        <v>4</v>
      </c>
      <c r="B4" s="7" t="s">
        <v>65</v>
      </c>
      <c r="C4" s="7" t="s">
        <v>1</v>
      </c>
      <c r="D4" s="7" t="s">
        <v>63</v>
      </c>
      <c r="E4" s="7" t="s">
        <v>67</v>
      </c>
      <c r="F4" s="8" t="s">
        <v>3</v>
      </c>
    </row>
    <row r="5" spans="1:7" s="9" customFormat="1" ht="36.950000000000003" customHeight="1" x14ac:dyDescent="0.2">
      <c r="A5" s="10">
        <v>1</v>
      </c>
      <c r="B5" s="20" t="s">
        <v>6</v>
      </c>
      <c r="C5" s="20" t="s">
        <v>21</v>
      </c>
      <c r="D5" s="11" t="s">
        <v>71</v>
      </c>
      <c r="E5" s="15" t="s">
        <v>72</v>
      </c>
      <c r="F5" s="13">
        <v>-50</v>
      </c>
    </row>
    <row r="6" spans="1:7" s="9" customFormat="1" ht="36.950000000000003" customHeight="1" x14ac:dyDescent="0.2">
      <c r="A6" s="10">
        <v>2</v>
      </c>
      <c r="B6" s="20" t="s">
        <v>6</v>
      </c>
      <c r="C6" s="20" t="s">
        <v>23</v>
      </c>
      <c r="D6" s="11" t="s">
        <v>71</v>
      </c>
      <c r="E6" s="3" t="s">
        <v>72</v>
      </c>
      <c r="F6" s="13">
        <v>-50</v>
      </c>
    </row>
    <row r="7" spans="1:7" s="9" customFormat="1" ht="36.950000000000003" customHeight="1" x14ac:dyDescent="0.2">
      <c r="A7" s="10">
        <v>3</v>
      </c>
      <c r="B7" s="20" t="s">
        <v>6</v>
      </c>
      <c r="C7" s="20" t="s">
        <v>88</v>
      </c>
      <c r="D7" s="11" t="s">
        <v>141</v>
      </c>
      <c r="E7" s="3" t="s">
        <v>144</v>
      </c>
      <c r="F7" s="13">
        <v>-10</v>
      </c>
    </row>
    <row r="8" spans="1:7" s="9" customFormat="1" ht="36.950000000000003" customHeight="1" x14ac:dyDescent="0.2">
      <c r="A8" s="10">
        <v>4</v>
      </c>
      <c r="B8" s="20" t="s">
        <v>6</v>
      </c>
      <c r="C8" s="20" t="s">
        <v>73</v>
      </c>
      <c r="D8" s="11" t="s">
        <v>141</v>
      </c>
      <c r="E8" s="15" t="s">
        <v>145</v>
      </c>
      <c r="F8" s="13">
        <v>-10</v>
      </c>
    </row>
    <row r="9" spans="1:7" s="9" customFormat="1" ht="36.950000000000003" customHeight="1" x14ac:dyDescent="0.2">
      <c r="A9" s="10">
        <v>5</v>
      </c>
      <c r="B9" s="20" t="s">
        <v>6</v>
      </c>
      <c r="C9" s="20" t="s">
        <v>76</v>
      </c>
      <c r="D9" s="11" t="s">
        <v>141</v>
      </c>
      <c r="E9" s="15" t="s">
        <v>145</v>
      </c>
      <c r="F9" s="13">
        <v>-10</v>
      </c>
    </row>
    <row r="10" spans="1:7" s="14" customFormat="1" ht="36.950000000000003" customHeight="1" x14ac:dyDescent="0.2">
      <c r="A10" s="10">
        <v>6</v>
      </c>
      <c r="B10" s="20" t="s">
        <v>6</v>
      </c>
      <c r="C10" s="20" t="s">
        <v>36</v>
      </c>
      <c r="D10" s="11" t="s">
        <v>141</v>
      </c>
      <c r="E10" s="15" t="s">
        <v>146</v>
      </c>
      <c r="F10" s="13">
        <v>-20</v>
      </c>
      <c r="G10" s="9"/>
    </row>
    <row r="11" spans="1:7" s="9" customFormat="1" ht="36.950000000000003" customHeight="1" x14ac:dyDescent="0.2">
      <c r="A11" s="10">
        <v>7</v>
      </c>
      <c r="B11" s="20" t="s">
        <v>6</v>
      </c>
      <c r="C11" s="20" t="s">
        <v>76</v>
      </c>
      <c r="D11" s="11" t="s">
        <v>142</v>
      </c>
      <c r="E11" s="3" t="s">
        <v>143</v>
      </c>
      <c r="F11" s="13">
        <v>-10</v>
      </c>
    </row>
    <row r="12" spans="1:7" ht="36.950000000000003" customHeight="1" x14ac:dyDescent="0.2">
      <c r="A12" s="10">
        <v>8</v>
      </c>
      <c r="B12" s="20" t="s">
        <v>6</v>
      </c>
      <c r="C12" s="20" t="s">
        <v>21</v>
      </c>
      <c r="D12" s="11" t="s">
        <v>142</v>
      </c>
      <c r="E12" s="15" t="s">
        <v>143</v>
      </c>
      <c r="F12" s="13">
        <v>-10</v>
      </c>
      <c r="G12" s="9"/>
    </row>
    <row r="13" spans="1:7" ht="36.950000000000003" customHeight="1" x14ac:dyDescent="0.2">
      <c r="A13" s="10">
        <v>9</v>
      </c>
      <c r="B13" s="20" t="s">
        <v>6</v>
      </c>
      <c r="C13" s="20" t="s">
        <v>34</v>
      </c>
      <c r="D13" s="11" t="s">
        <v>142</v>
      </c>
      <c r="E13" s="3" t="s">
        <v>143</v>
      </c>
      <c r="F13" s="13">
        <v>-10</v>
      </c>
      <c r="G13" s="9"/>
    </row>
    <row r="14" spans="1:7" ht="36.950000000000003" customHeight="1" x14ac:dyDescent="0.2">
      <c r="A14" s="10">
        <v>10</v>
      </c>
      <c r="B14" s="20" t="s">
        <v>9</v>
      </c>
      <c r="C14" s="20" t="s">
        <v>12</v>
      </c>
      <c r="D14" s="11" t="s">
        <v>180</v>
      </c>
      <c r="E14" s="15" t="s">
        <v>181</v>
      </c>
      <c r="F14" s="13">
        <v>-20</v>
      </c>
    </row>
    <row r="15" spans="1:7" ht="51" customHeight="1" x14ac:dyDescent="0.2">
      <c r="A15" s="10">
        <v>11</v>
      </c>
      <c r="B15" s="20" t="s">
        <v>9</v>
      </c>
      <c r="C15" s="20" t="s">
        <v>12</v>
      </c>
      <c r="D15" s="11" t="s">
        <v>182</v>
      </c>
      <c r="E15" s="15" t="s">
        <v>183</v>
      </c>
      <c r="F15" s="13">
        <v>-20</v>
      </c>
    </row>
    <row r="16" spans="1:7" ht="36.950000000000003" customHeight="1" x14ac:dyDescent="0.2">
      <c r="A16" s="10">
        <v>12</v>
      </c>
      <c r="B16" s="20" t="s">
        <v>88</v>
      </c>
      <c r="C16" s="20" t="s">
        <v>23</v>
      </c>
      <c r="D16" s="11" t="s">
        <v>147</v>
      </c>
      <c r="E16" s="15" t="s">
        <v>148</v>
      </c>
      <c r="F16" s="13">
        <v>-5</v>
      </c>
      <c r="G16" s="9"/>
    </row>
    <row r="17" spans="1:7" ht="36.950000000000003" customHeight="1" x14ac:dyDescent="0.2">
      <c r="A17" s="10">
        <v>13</v>
      </c>
      <c r="B17" s="20" t="s">
        <v>12</v>
      </c>
      <c r="C17" s="20" t="s">
        <v>19</v>
      </c>
      <c r="D17" s="11" t="s">
        <v>152</v>
      </c>
      <c r="E17" s="15" t="s">
        <v>153</v>
      </c>
      <c r="F17" s="13">
        <v>-100</v>
      </c>
    </row>
    <row r="18" spans="1:7" ht="36.950000000000003" customHeight="1" x14ac:dyDescent="0.2">
      <c r="A18" s="10">
        <v>14</v>
      </c>
      <c r="B18" s="20" t="s">
        <v>12</v>
      </c>
      <c r="C18" s="20" t="s">
        <v>19</v>
      </c>
      <c r="D18" s="11" t="s">
        <v>154</v>
      </c>
      <c r="E18" s="15" t="s">
        <v>155</v>
      </c>
      <c r="F18" s="13">
        <v>-50</v>
      </c>
    </row>
    <row r="19" spans="1:7" ht="45" customHeight="1" x14ac:dyDescent="0.2">
      <c r="A19" s="10">
        <v>15</v>
      </c>
      <c r="B19" s="20" t="s">
        <v>12</v>
      </c>
      <c r="C19" s="20" t="s">
        <v>21</v>
      </c>
      <c r="D19" s="11" t="s">
        <v>152</v>
      </c>
      <c r="E19" s="15" t="s">
        <v>156</v>
      </c>
      <c r="F19" s="13">
        <v>-100</v>
      </c>
    </row>
    <row r="20" spans="1:7" ht="36.950000000000003" customHeight="1" x14ac:dyDescent="0.2">
      <c r="A20" s="10">
        <v>16</v>
      </c>
      <c r="B20" s="20" t="s">
        <v>12</v>
      </c>
      <c r="C20" s="20" t="s">
        <v>21</v>
      </c>
      <c r="D20" s="11" t="s">
        <v>157</v>
      </c>
      <c r="E20" s="15" t="s">
        <v>158</v>
      </c>
      <c r="F20" s="13">
        <v>-500</v>
      </c>
    </row>
    <row r="21" spans="1:7" ht="36.950000000000003" customHeight="1" x14ac:dyDescent="0.2">
      <c r="A21" s="10">
        <v>17</v>
      </c>
      <c r="B21" s="20" t="s">
        <v>12</v>
      </c>
      <c r="C21" s="20" t="s">
        <v>27</v>
      </c>
      <c r="D21" s="11" t="s">
        <v>159</v>
      </c>
      <c r="E21" s="15" t="s">
        <v>160</v>
      </c>
      <c r="F21" s="13">
        <v>-100</v>
      </c>
    </row>
    <row r="22" spans="1:7" ht="36.950000000000003" customHeight="1" x14ac:dyDescent="0.2">
      <c r="A22" s="10">
        <v>18</v>
      </c>
      <c r="B22" s="20" t="s">
        <v>12</v>
      </c>
      <c r="C22" s="20" t="s">
        <v>27</v>
      </c>
      <c r="D22" s="11" t="s">
        <v>187</v>
      </c>
      <c r="E22" s="15" t="s">
        <v>161</v>
      </c>
      <c r="F22" s="13">
        <v>200</v>
      </c>
    </row>
    <row r="23" spans="1:7" ht="36.950000000000003" customHeight="1" x14ac:dyDescent="0.2">
      <c r="A23" s="10">
        <v>19</v>
      </c>
      <c r="B23" s="20" t="s">
        <v>12</v>
      </c>
      <c r="C23" s="20" t="s">
        <v>76</v>
      </c>
      <c r="D23" s="11" t="s">
        <v>188</v>
      </c>
      <c r="E23" s="15" t="s">
        <v>162</v>
      </c>
      <c r="F23" s="13">
        <v>100</v>
      </c>
    </row>
    <row r="24" spans="1:7" ht="36.950000000000003" customHeight="1" x14ac:dyDescent="0.2">
      <c r="A24" s="10">
        <v>20</v>
      </c>
      <c r="B24" s="20" t="s">
        <v>12</v>
      </c>
      <c r="C24" s="20" t="s">
        <v>23</v>
      </c>
      <c r="D24" s="11" t="s">
        <v>163</v>
      </c>
      <c r="E24" s="15" t="s">
        <v>169</v>
      </c>
      <c r="F24" s="13">
        <v>-50</v>
      </c>
    </row>
    <row r="25" spans="1:7" ht="36.950000000000003" customHeight="1" x14ac:dyDescent="0.2">
      <c r="A25" s="10">
        <v>21</v>
      </c>
      <c r="B25" s="20" t="s">
        <v>12</v>
      </c>
      <c r="C25" s="20" t="s">
        <v>19</v>
      </c>
      <c r="D25" s="11" t="s">
        <v>164</v>
      </c>
      <c r="E25" s="15" t="s">
        <v>170</v>
      </c>
      <c r="F25" s="13">
        <v>-50</v>
      </c>
    </row>
    <row r="26" spans="1:7" ht="36.950000000000003" customHeight="1" x14ac:dyDescent="0.2">
      <c r="A26" s="10">
        <v>22</v>
      </c>
      <c r="B26" s="20" t="s">
        <v>12</v>
      </c>
      <c r="C26" s="20" t="s">
        <v>17</v>
      </c>
      <c r="D26" s="11" t="s">
        <v>165</v>
      </c>
      <c r="E26" s="15" t="s">
        <v>166</v>
      </c>
      <c r="F26" s="13">
        <v>-50</v>
      </c>
    </row>
    <row r="27" spans="1:7" ht="36.950000000000003" customHeight="1" x14ac:dyDescent="0.2">
      <c r="A27" s="10">
        <v>23</v>
      </c>
      <c r="B27" s="20" t="s">
        <v>12</v>
      </c>
      <c r="C27" s="20" t="s">
        <v>21</v>
      </c>
      <c r="D27" s="11" t="s">
        <v>167</v>
      </c>
      <c r="E27" s="15" t="s">
        <v>171</v>
      </c>
      <c r="F27" s="13">
        <v>-50</v>
      </c>
    </row>
    <row r="28" spans="1:7" ht="36.950000000000003" customHeight="1" x14ac:dyDescent="0.2">
      <c r="A28" s="10">
        <v>24</v>
      </c>
      <c r="B28" s="20" t="s">
        <v>12</v>
      </c>
      <c r="C28" s="20" t="s">
        <v>21</v>
      </c>
      <c r="D28" s="11" t="s">
        <v>164</v>
      </c>
      <c r="E28" s="15" t="s">
        <v>172</v>
      </c>
      <c r="F28" s="13">
        <v>-50</v>
      </c>
    </row>
    <row r="29" spans="1:7" ht="42.75" customHeight="1" x14ac:dyDescent="0.2">
      <c r="A29" s="10">
        <v>25</v>
      </c>
      <c r="B29" s="20" t="s">
        <v>12</v>
      </c>
      <c r="C29" s="20" t="s">
        <v>23</v>
      </c>
      <c r="D29" s="11" t="s">
        <v>163</v>
      </c>
      <c r="E29" s="15" t="s">
        <v>173</v>
      </c>
      <c r="F29" s="13">
        <v>-50</v>
      </c>
    </row>
    <row r="30" spans="1:7" ht="36.950000000000003" customHeight="1" x14ac:dyDescent="0.2">
      <c r="A30" s="10">
        <v>26</v>
      </c>
      <c r="B30" s="20" t="s">
        <v>12</v>
      </c>
      <c r="C30" s="20" t="s">
        <v>21</v>
      </c>
      <c r="D30" s="11" t="s">
        <v>168</v>
      </c>
      <c r="E30" s="15" t="s">
        <v>174</v>
      </c>
      <c r="F30" s="13">
        <v>-50</v>
      </c>
    </row>
    <row r="31" spans="1:7" ht="47.25" customHeight="1" x14ac:dyDescent="0.2">
      <c r="A31" s="10">
        <v>27</v>
      </c>
      <c r="B31" s="21" t="s">
        <v>13</v>
      </c>
      <c r="C31" s="20" t="s">
        <v>17</v>
      </c>
      <c r="D31" s="11" t="s">
        <v>107</v>
      </c>
      <c r="E31" s="12" t="s">
        <v>108</v>
      </c>
      <c r="F31" s="13">
        <v>20</v>
      </c>
      <c r="G31" s="9"/>
    </row>
    <row r="32" spans="1:7" ht="36.950000000000003" customHeight="1" x14ac:dyDescent="0.2">
      <c r="A32" s="10">
        <v>28</v>
      </c>
      <c r="B32" s="21" t="s">
        <v>13</v>
      </c>
      <c r="C32" s="20" t="s">
        <v>17</v>
      </c>
      <c r="D32" s="11" t="s">
        <v>109</v>
      </c>
      <c r="E32" s="12" t="s">
        <v>110</v>
      </c>
      <c r="F32" s="13">
        <v>-40</v>
      </c>
      <c r="G32" s="9"/>
    </row>
    <row r="33" spans="1:7" ht="36.950000000000003" customHeight="1" x14ac:dyDescent="0.2">
      <c r="A33" s="10">
        <v>29</v>
      </c>
      <c r="B33" s="21" t="s">
        <v>13</v>
      </c>
      <c r="C33" s="20" t="s">
        <v>17</v>
      </c>
      <c r="D33" s="11" t="s">
        <v>132</v>
      </c>
      <c r="E33" s="12" t="s">
        <v>111</v>
      </c>
      <c r="F33" s="13">
        <v>-20</v>
      </c>
      <c r="G33" s="9"/>
    </row>
    <row r="34" spans="1:7" s="9" customFormat="1" ht="36.950000000000003" customHeight="1" x14ac:dyDescent="0.2">
      <c r="A34" s="10">
        <v>30</v>
      </c>
      <c r="B34" s="20" t="s">
        <v>13</v>
      </c>
      <c r="C34" s="20" t="s">
        <v>19</v>
      </c>
      <c r="D34" s="11" t="s">
        <v>112</v>
      </c>
      <c r="E34" s="12" t="s">
        <v>113</v>
      </c>
      <c r="F34" s="13">
        <v>-50</v>
      </c>
      <c r="G34" s="4"/>
    </row>
    <row r="35" spans="1:7" s="9" customFormat="1" ht="36.950000000000003" customHeight="1" x14ac:dyDescent="0.2">
      <c r="A35" s="10">
        <v>31</v>
      </c>
      <c r="B35" s="20" t="s">
        <v>13</v>
      </c>
      <c r="C35" s="20" t="s">
        <v>19</v>
      </c>
      <c r="D35" s="11" t="s">
        <v>132</v>
      </c>
      <c r="E35" s="12" t="s">
        <v>114</v>
      </c>
      <c r="F35" s="13">
        <v>-20</v>
      </c>
    </row>
    <row r="36" spans="1:7" s="9" customFormat="1" ht="36.950000000000003" customHeight="1" x14ac:dyDescent="0.2">
      <c r="A36" s="10">
        <v>32</v>
      </c>
      <c r="B36" s="20" t="s">
        <v>13</v>
      </c>
      <c r="C36" s="20" t="s">
        <v>19</v>
      </c>
      <c r="D36" s="11" t="s">
        <v>109</v>
      </c>
      <c r="E36" s="12" t="s">
        <v>115</v>
      </c>
      <c r="F36" s="13">
        <v>-20</v>
      </c>
      <c r="G36" s="4"/>
    </row>
    <row r="37" spans="1:7" s="9" customFormat="1" ht="36.950000000000003" customHeight="1" x14ac:dyDescent="0.2">
      <c r="A37" s="10">
        <v>33</v>
      </c>
      <c r="B37" s="20" t="s">
        <v>13</v>
      </c>
      <c r="C37" s="20" t="s">
        <v>21</v>
      </c>
      <c r="D37" s="11" t="s">
        <v>133</v>
      </c>
      <c r="E37" s="12" t="s">
        <v>116</v>
      </c>
      <c r="F37" s="13">
        <v>-40</v>
      </c>
      <c r="G37" s="4"/>
    </row>
    <row r="38" spans="1:7" s="9" customFormat="1" ht="36.950000000000003" customHeight="1" x14ac:dyDescent="0.2">
      <c r="A38" s="10">
        <v>34</v>
      </c>
      <c r="B38" s="20" t="s">
        <v>13</v>
      </c>
      <c r="C38" s="20" t="s">
        <v>21</v>
      </c>
      <c r="D38" s="11" t="s">
        <v>117</v>
      </c>
      <c r="E38" s="12" t="s">
        <v>118</v>
      </c>
      <c r="F38" s="13">
        <v>-50</v>
      </c>
      <c r="G38" s="4"/>
    </row>
    <row r="39" spans="1:7" s="9" customFormat="1" ht="36.950000000000003" customHeight="1" x14ac:dyDescent="0.2">
      <c r="A39" s="10">
        <v>35</v>
      </c>
      <c r="B39" s="20" t="s">
        <v>13</v>
      </c>
      <c r="C39" s="20" t="s">
        <v>21</v>
      </c>
      <c r="D39" s="11" t="s">
        <v>117</v>
      </c>
      <c r="E39" s="12" t="s">
        <v>119</v>
      </c>
      <c r="F39" s="13">
        <v>20</v>
      </c>
      <c r="G39" s="4"/>
    </row>
    <row r="40" spans="1:7" s="9" customFormat="1" ht="36.950000000000003" customHeight="1" x14ac:dyDescent="0.2">
      <c r="A40" s="10">
        <v>36</v>
      </c>
      <c r="B40" s="20" t="s">
        <v>13</v>
      </c>
      <c r="C40" s="20" t="s">
        <v>21</v>
      </c>
      <c r="D40" s="11" t="s">
        <v>134</v>
      </c>
      <c r="E40" s="12" t="s">
        <v>120</v>
      </c>
      <c r="F40" s="13">
        <v>-20</v>
      </c>
      <c r="G40" s="4"/>
    </row>
    <row r="41" spans="1:7" s="9" customFormat="1" ht="36.950000000000003" customHeight="1" x14ac:dyDescent="0.2">
      <c r="A41" s="10">
        <v>37</v>
      </c>
      <c r="B41" s="20" t="s">
        <v>13</v>
      </c>
      <c r="C41" s="20" t="s">
        <v>21</v>
      </c>
      <c r="D41" s="11" t="s">
        <v>135</v>
      </c>
      <c r="E41" s="12" t="s">
        <v>121</v>
      </c>
      <c r="F41" s="13">
        <v>-20</v>
      </c>
      <c r="G41" s="4"/>
    </row>
    <row r="42" spans="1:7" s="9" customFormat="1" ht="36.950000000000003" customHeight="1" x14ac:dyDescent="0.2">
      <c r="A42" s="10">
        <v>38</v>
      </c>
      <c r="B42" s="20" t="s">
        <v>13</v>
      </c>
      <c r="C42" s="20" t="s">
        <v>21</v>
      </c>
      <c r="D42" s="11" t="s">
        <v>109</v>
      </c>
      <c r="E42" s="12" t="s">
        <v>122</v>
      </c>
      <c r="F42" s="13">
        <v>-40</v>
      </c>
      <c r="G42" s="4"/>
    </row>
    <row r="43" spans="1:7" s="9" customFormat="1" ht="36.950000000000003" customHeight="1" x14ac:dyDescent="0.2">
      <c r="A43" s="10">
        <v>39</v>
      </c>
      <c r="B43" s="20" t="s">
        <v>13</v>
      </c>
      <c r="C43" s="20" t="s">
        <v>21</v>
      </c>
      <c r="D43" s="11" t="s">
        <v>136</v>
      </c>
      <c r="E43" s="12" t="s">
        <v>123</v>
      </c>
      <c r="F43" s="13">
        <v>-20</v>
      </c>
      <c r="G43" s="4"/>
    </row>
    <row r="44" spans="1:7" s="9" customFormat="1" ht="48" customHeight="1" x14ac:dyDescent="0.2">
      <c r="A44" s="10">
        <v>40</v>
      </c>
      <c r="B44" s="20" t="s">
        <v>13</v>
      </c>
      <c r="C44" s="20" t="s">
        <v>23</v>
      </c>
      <c r="D44" s="11" t="s">
        <v>109</v>
      </c>
      <c r="E44" s="12" t="s">
        <v>124</v>
      </c>
      <c r="F44" s="13">
        <v>-40</v>
      </c>
      <c r="G44" s="4"/>
    </row>
    <row r="45" spans="1:7" s="9" customFormat="1" ht="36.950000000000003" customHeight="1" x14ac:dyDescent="0.2">
      <c r="A45" s="10">
        <v>41</v>
      </c>
      <c r="B45" s="20" t="s">
        <v>13</v>
      </c>
      <c r="C45" s="20" t="s">
        <v>27</v>
      </c>
      <c r="D45" s="11" t="s">
        <v>137</v>
      </c>
      <c r="E45" s="12" t="s">
        <v>125</v>
      </c>
      <c r="F45" s="13">
        <v>50</v>
      </c>
      <c r="G45" s="4"/>
    </row>
    <row r="46" spans="1:7" s="9" customFormat="1" ht="36.950000000000003" customHeight="1" x14ac:dyDescent="0.2">
      <c r="A46" s="10">
        <v>42</v>
      </c>
      <c r="B46" s="20" t="s">
        <v>13</v>
      </c>
      <c r="C46" s="20" t="s">
        <v>25</v>
      </c>
      <c r="D46" s="11" t="s">
        <v>109</v>
      </c>
      <c r="E46" s="12" t="s">
        <v>126</v>
      </c>
      <c r="F46" s="13">
        <v>-20</v>
      </c>
      <c r="G46" s="4"/>
    </row>
    <row r="47" spans="1:7" s="9" customFormat="1" ht="36.950000000000003" customHeight="1" x14ac:dyDescent="0.2">
      <c r="A47" s="10">
        <v>43</v>
      </c>
      <c r="B47" s="20" t="s">
        <v>13</v>
      </c>
      <c r="C47" s="20" t="s">
        <v>25</v>
      </c>
      <c r="D47" s="11" t="s">
        <v>138</v>
      </c>
      <c r="E47" s="12" t="s">
        <v>127</v>
      </c>
      <c r="F47" s="13">
        <v>-20</v>
      </c>
      <c r="G47" s="4"/>
    </row>
    <row r="48" spans="1:7" s="9" customFormat="1" ht="42" customHeight="1" x14ac:dyDescent="0.2">
      <c r="A48" s="10">
        <v>44</v>
      </c>
      <c r="B48" s="20" t="s">
        <v>189</v>
      </c>
      <c r="C48" s="20" t="s">
        <v>25</v>
      </c>
      <c r="D48" s="11" t="s">
        <v>139</v>
      </c>
      <c r="E48" s="12" t="s">
        <v>128</v>
      </c>
      <c r="F48" s="13">
        <v>50</v>
      </c>
      <c r="G48" s="4"/>
    </row>
    <row r="49" spans="1:7" s="9" customFormat="1" ht="36.950000000000003" customHeight="1" x14ac:dyDescent="0.2">
      <c r="A49" s="10">
        <v>45</v>
      </c>
      <c r="B49" s="20" t="s">
        <v>13</v>
      </c>
      <c r="C49" s="20" t="s">
        <v>34</v>
      </c>
      <c r="D49" s="11" t="s">
        <v>137</v>
      </c>
      <c r="E49" s="12" t="s">
        <v>129</v>
      </c>
      <c r="F49" s="13">
        <v>20</v>
      </c>
    </row>
    <row r="50" spans="1:7" s="9" customFormat="1" ht="36.950000000000003" customHeight="1" x14ac:dyDescent="0.2">
      <c r="A50" s="10">
        <v>46</v>
      </c>
      <c r="B50" s="20" t="s">
        <v>13</v>
      </c>
      <c r="C50" s="20" t="s">
        <v>34</v>
      </c>
      <c r="D50" s="11" t="s">
        <v>130</v>
      </c>
      <c r="E50" s="12" t="s">
        <v>131</v>
      </c>
      <c r="F50" s="13">
        <v>-20</v>
      </c>
    </row>
    <row r="51" spans="1:7" s="9" customFormat="1" ht="36.950000000000003" customHeight="1" x14ac:dyDescent="0.2">
      <c r="A51" s="10">
        <v>47</v>
      </c>
      <c r="B51" s="20" t="s">
        <v>13</v>
      </c>
      <c r="C51" s="20" t="s">
        <v>32</v>
      </c>
      <c r="D51" s="11" t="s">
        <v>137</v>
      </c>
      <c r="E51" s="15" t="s">
        <v>151</v>
      </c>
      <c r="F51" s="13">
        <v>50</v>
      </c>
    </row>
    <row r="52" spans="1:7" s="9" customFormat="1" ht="45.75" customHeight="1" x14ac:dyDescent="0.2">
      <c r="A52" s="10">
        <v>48</v>
      </c>
      <c r="B52" s="20" t="s">
        <v>13</v>
      </c>
      <c r="C52" s="20" t="s">
        <v>36</v>
      </c>
      <c r="D52" s="11" t="s">
        <v>140</v>
      </c>
      <c r="E52" s="15" t="s">
        <v>129</v>
      </c>
      <c r="F52" s="13">
        <v>20</v>
      </c>
    </row>
    <row r="53" spans="1:7" ht="36.950000000000003" customHeight="1" x14ac:dyDescent="0.2">
      <c r="A53" s="10">
        <v>49</v>
      </c>
      <c r="B53" s="20" t="s">
        <v>73</v>
      </c>
      <c r="C53" s="20" t="s">
        <v>17</v>
      </c>
      <c r="D53" s="11" t="s">
        <v>78</v>
      </c>
      <c r="E53" s="15" t="s">
        <v>93</v>
      </c>
      <c r="F53" s="13">
        <v>-20</v>
      </c>
      <c r="G53" s="31" t="s">
        <v>5</v>
      </c>
    </row>
    <row r="54" spans="1:7" ht="36.950000000000003" customHeight="1" x14ac:dyDescent="0.2">
      <c r="A54" s="10">
        <v>50</v>
      </c>
      <c r="B54" s="20" t="s">
        <v>73</v>
      </c>
      <c r="C54" s="20" t="s">
        <v>19</v>
      </c>
      <c r="D54" s="11" t="s">
        <v>78</v>
      </c>
      <c r="E54" s="12" t="s">
        <v>94</v>
      </c>
      <c r="F54" s="13">
        <v>-40</v>
      </c>
      <c r="G54" s="32" t="s">
        <v>7</v>
      </c>
    </row>
    <row r="55" spans="1:7" ht="36.950000000000003" customHeight="1" x14ac:dyDescent="0.2">
      <c r="A55" s="10">
        <v>51</v>
      </c>
      <c r="B55" s="20" t="s">
        <v>73</v>
      </c>
      <c r="C55" s="20" t="s">
        <v>21</v>
      </c>
      <c r="D55" s="11" t="s">
        <v>78</v>
      </c>
      <c r="E55" s="12" t="s">
        <v>95</v>
      </c>
      <c r="F55" s="13">
        <v>-40</v>
      </c>
      <c r="G55" s="32" t="s">
        <v>8</v>
      </c>
    </row>
    <row r="56" spans="1:7" ht="36.950000000000003" customHeight="1" x14ac:dyDescent="0.2">
      <c r="A56" s="10">
        <v>52</v>
      </c>
      <c r="B56" s="20" t="s">
        <v>73</v>
      </c>
      <c r="C56" s="20" t="s">
        <v>23</v>
      </c>
      <c r="D56" s="11" t="s">
        <v>79</v>
      </c>
      <c r="E56" s="12" t="s">
        <v>96</v>
      </c>
      <c r="F56" s="13">
        <v>-200</v>
      </c>
      <c r="G56" s="32" t="s">
        <v>10</v>
      </c>
    </row>
    <row r="57" spans="1:7" ht="36.950000000000003" customHeight="1" x14ac:dyDescent="0.2">
      <c r="A57" s="10">
        <v>53</v>
      </c>
      <c r="B57" s="20" t="s">
        <v>73</v>
      </c>
      <c r="C57" s="20" t="s">
        <v>25</v>
      </c>
      <c r="D57" s="11" t="s">
        <v>80</v>
      </c>
      <c r="E57" s="12" t="s">
        <v>81</v>
      </c>
      <c r="F57" s="13">
        <v>-200</v>
      </c>
      <c r="G57" s="32" t="s">
        <v>11</v>
      </c>
    </row>
    <row r="58" spans="1:7" ht="36.950000000000003" customHeight="1" x14ac:dyDescent="0.2">
      <c r="A58" s="10">
        <v>54</v>
      </c>
      <c r="B58" s="20" t="s">
        <v>73</v>
      </c>
      <c r="C58" s="20" t="s">
        <v>29</v>
      </c>
      <c r="D58" s="11" t="s">
        <v>82</v>
      </c>
      <c r="E58" s="12" t="s">
        <v>83</v>
      </c>
      <c r="F58" s="13">
        <v>200</v>
      </c>
      <c r="G58" s="32" t="s">
        <v>14</v>
      </c>
    </row>
    <row r="59" spans="1:7" ht="36.950000000000003" customHeight="1" x14ac:dyDescent="0.2">
      <c r="A59" s="10">
        <v>55</v>
      </c>
      <c r="B59" s="20" t="s">
        <v>73</v>
      </c>
      <c r="C59" s="20" t="s">
        <v>23</v>
      </c>
      <c r="D59" s="11" t="s">
        <v>74</v>
      </c>
      <c r="E59" s="12" t="s">
        <v>97</v>
      </c>
      <c r="F59" s="13">
        <v>-40</v>
      </c>
      <c r="G59" s="32" t="s">
        <v>15</v>
      </c>
    </row>
    <row r="60" spans="1:7" ht="48" customHeight="1" x14ac:dyDescent="0.2">
      <c r="A60" s="10">
        <v>56</v>
      </c>
      <c r="B60" s="20" t="s">
        <v>73</v>
      </c>
      <c r="C60" s="20" t="s">
        <v>36</v>
      </c>
      <c r="D60" s="11" t="s">
        <v>84</v>
      </c>
      <c r="E60" s="12" t="s">
        <v>98</v>
      </c>
      <c r="F60" s="13">
        <v>-40</v>
      </c>
      <c r="G60" s="32" t="s">
        <v>16</v>
      </c>
    </row>
    <row r="61" spans="1:7" ht="36.950000000000003" customHeight="1" x14ac:dyDescent="0.2">
      <c r="A61" s="10">
        <v>57</v>
      </c>
      <c r="B61" s="20" t="s">
        <v>73</v>
      </c>
      <c r="C61" s="20" t="s">
        <v>36</v>
      </c>
      <c r="D61" s="11" t="s">
        <v>75</v>
      </c>
      <c r="E61" s="12" t="s">
        <v>99</v>
      </c>
      <c r="F61" s="13">
        <v>-20</v>
      </c>
      <c r="G61" s="32" t="s">
        <v>18</v>
      </c>
    </row>
    <row r="62" spans="1:7" ht="36.950000000000003" customHeight="1" x14ac:dyDescent="0.2">
      <c r="A62" s="10">
        <v>58</v>
      </c>
      <c r="B62" s="20" t="s">
        <v>73</v>
      </c>
      <c r="C62" s="20" t="s">
        <v>36</v>
      </c>
      <c r="D62" s="11" t="s">
        <v>85</v>
      </c>
      <c r="E62" s="12" t="s">
        <v>100</v>
      </c>
      <c r="F62" s="13">
        <v>-30</v>
      </c>
      <c r="G62" s="32" t="s">
        <v>20</v>
      </c>
    </row>
    <row r="63" spans="1:7" ht="36.950000000000003" customHeight="1" x14ac:dyDescent="0.2">
      <c r="A63" s="10">
        <v>59</v>
      </c>
      <c r="B63" s="20" t="s">
        <v>73</v>
      </c>
      <c r="C63" s="20" t="s">
        <v>76</v>
      </c>
      <c r="D63" s="11" t="s">
        <v>85</v>
      </c>
      <c r="E63" s="12" t="s">
        <v>101</v>
      </c>
      <c r="F63" s="13">
        <v>-30</v>
      </c>
      <c r="G63" s="32" t="s">
        <v>22</v>
      </c>
    </row>
    <row r="64" spans="1:7" ht="36.950000000000003" customHeight="1" x14ac:dyDescent="0.2">
      <c r="A64" s="10">
        <v>60</v>
      </c>
      <c r="B64" s="21" t="s">
        <v>73</v>
      </c>
      <c r="C64" s="21" t="s">
        <v>17</v>
      </c>
      <c r="D64" s="11" t="s">
        <v>85</v>
      </c>
      <c r="E64" s="3" t="s">
        <v>101</v>
      </c>
      <c r="F64" s="13">
        <v>-30</v>
      </c>
      <c r="G64" s="32" t="s">
        <v>24</v>
      </c>
    </row>
    <row r="65" spans="1:7" ht="36.950000000000003" customHeight="1" x14ac:dyDescent="0.2">
      <c r="A65" s="10">
        <v>61</v>
      </c>
      <c r="B65" s="21" t="s">
        <v>73</v>
      </c>
      <c r="C65" s="21" t="s">
        <v>36</v>
      </c>
      <c r="D65" s="11" t="s">
        <v>82</v>
      </c>
      <c r="E65" s="3" t="s">
        <v>86</v>
      </c>
      <c r="F65" s="13">
        <v>20</v>
      </c>
      <c r="G65" s="32" t="s">
        <v>26</v>
      </c>
    </row>
    <row r="66" spans="1:7" ht="36.950000000000003" customHeight="1" x14ac:dyDescent="0.2">
      <c r="A66" s="10">
        <v>62</v>
      </c>
      <c r="B66" s="21" t="s">
        <v>73</v>
      </c>
      <c r="C66" s="21" t="s">
        <v>76</v>
      </c>
      <c r="D66" s="11" t="s">
        <v>87</v>
      </c>
      <c r="E66" s="3" t="s">
        <v>102</v>
      </c>
      <c r="F66" s="13">
        <v>-20</v>
      </c>
      <c r="G66" s="32" t="s">
        <v>28</v>
      </c>
    </row>
    <row r="67" spans="1:7" ht="36.950000000000003" customHeight="1" x14ac:dyDescent="0.2">
      <c r="A67" s="10">
        <v>63</v>
      </c>
      <c r="B67" s="21" t="s">
        <v>73</v>
      </c>
      <c r="C67" s="21" t="s">
        <v>88</v>
      </c>
      <c r="D67" s="11" t="s">
        <v>87</v>
      </c>
      <c r="E67" s="3" t="s">
        <v>103</v>
      </c>
      <c r="F67" s="13">
        <v>-20</v>
      </c>
      <c r="G67" s="32" t="s">
        <v>30</v>
      </c>
    </row>
    <row r="68" spans="1:7" ht="36.950000000000003" customHeight="1" x14ac:dyDescent="0.2">
      <c r="A68" s="10">
        <v>64</v>
      </c>
      <c r="B68" s="21" t="s">
        <v>73</v>
      </c>
      <c r="C68" s="21" t="s">
        <v>88</v>
      </c>
      <c r="D68" s="11" t="s">
        <v>89</v>
      </c>
      <c r="E68" s="3" t="s">
        <v>104</v>
      </c>
      <c r="F68" s="13">
        <v>-40</v>
      </c>
      <c r="G68" s="32" t="s">
        <v>31</v>
      </c>
    </row>
    <row r="69" spans="1:7" ht="36.950000000000003" customHeight="1" x14ac:dyDescent="0.2">
      <c r="A69" s="10">
        <v>65</v>
      </c>
      <c r="B69" s="21" t="s">
        <v>73</v>
      </c>
      <c r="C69" s="21" t="s">
        <v>19</v>
      </c>
      <c r="D69" s="11" t="s">
        <v>87</v>
      </c>
      <c r="E69" s="3" t="s">
        <v>105</v>
      </c>
      <c r="F69" s="13">
        <v>-20</v>
      </c>
      <c r="G69" s="32" t="s">
        <v>33</v>
      </c>
    </row>
    <row r="70" spans="1:7" ht="36.950000000000003" customHeight="1" x14ac:dyDescent="0.2">
      <c r="A70" s="10">
        <v>66</v>
      </c>
      <c r="B70" s="21" t="s">
        <v>73</v>
      </c>
      <c r="C70" s="21" t="s">
        <v>19</v>
      </c>
      <c r="D70" s="11" t="s">
        <v>176</v>
      </c>
      <c r="E70" s="3" t="s">
        <v>90</v>
      </c>
      <c r="F70" s="13">
        <v>-10</v>
      </c>
      <c r="G70" s="32" t="s">
        <v>35</v>
      </c>
    </row>
    <row r="71" spans="1:7" ht="36.950000000000003" customHeight="1" x14ac:dyDescent="0.2">
      <c r="A71" s="10">
        <v>67</v>
      </c>
      <c r="B71" s="21" t="s">
        <v>73</v>
      </c>
      <c r="C71" s="21" t="s">
        <v>19</v>
      </c>
      <c r="D71" s="11" t="s">
        <v>177</v>
      </c>
      <c r="E71" s="3" t="s">
        <v>91</v>
      </c>
      <c r="F71" s="13">
        <v>-30</v>
      </c>
      <c r="G71" s="32" t="s">
        <v>37</v>
      </c>
    </row>
    <row r="72" spans="1:7" ht="36.950000000000003" customHeight="1" x14ac:dyDescent="0.2">
      <c r="A72" s="10">
        <v>68</v>
      </c>
      <c r="B72" s="21" t="s">
        <v>73</v>
      </c>
      <c r="C72" s="20" t="s">
        <v>36</v>
      </c>
      <c r="D72" s="11" t="s">
        <v>178</v>
      </c>
      <c r="E72" s="12" t="s">
        <v>92</v>
      </c>
      <c r="F72" s="13">
        <v>-50</v>
      </c>
      <c r="G72" s="9"/>
    </row>
    <row r="73" spans="1:7" ht="36.950000000000003" customHeight="1" x14ac:dyDescent="0.2">
      <c r="A73" s="10">
        <v>69</v>
      </c>
      <c r="B73" s="21" t="s">
        <v>73</v>
      </c>
      <c r="C73" s="20" t="s">
        <v>17</v>
      </c>
      <c r="D73" s="11" t="s">
        <v>179</v>
      </c>
      <c r="E73" s="12" t="s">
        <v>190</v>
      </c>
      <c r="F73" s="13">
        <v>-20</v>
      </c>
      <c r="G73" s="9"/>
    </row>
    <row r="74" spans="1:7" ht="36.950000000000003" customHeight="1" x14ac:dyDescent="0.2">
      <c r="A74" s="10">
        <v>70</v>
      </c>
      <c r="B74" s="21" t="s">
        <v>73</v>
      </c>
      <c r="C74" s="20" t="s">
        <v>76</v>
      </c>
      <c r="D74" s="11" t="s">
        <v>175</v>
      </c>
      <c r="E74" s="12" t="s">
        <v>106</v>
      </c>
      <c r="F74" s="13">
        <v>-50</v>
      </c>
      <c r="G74" s="9"/>
    </row>
    <row r="75" spans="1:7" ht="36.950000000000003" customHeight="1" x14ac:dyDescent="0.2">
      <c r="A75" s="10">
        <v>71</v>
      </c>
      <c r="B75" s="20" t="s">
        <v>76</v>
      </c>
      <c r="C75" s="20" t="s">
        <v>21</v>
      </c>
      <c r="D75" s="11" t="s">
        <v>149</v>
      </c>
      <c r="E75" s="3" t="s">
        <v>150</v>
      </c>
      <c r="F75" s="13">
        <v>-1000</v>
      </c>
      <c r="G75" s="9"/>
    </row>
    <row r="76" spans="1:7" ht="36.950000000000003" customHeight="1" x14ac:dyDescent="0.2">
      <c r="A76" s="10">
        <v>72</v>
      </c>
      <c r="B76" s="20" t="s">
        <v>6</v>
      </c>
      <c r="C76" s="20" t="s">
        <v>27</v>
      </c>
      <c r="D76" s="11" t="s">
        <v>184</v>
      </c>
      <c r="E76" s="15" t="s">
        <v>185</v>
      </c>
      <c r="F76" s="46" t="s">
        <v>186</v>
      </c>
    </row>
  </sheetData>
  <sheetProtection algorithmName="SHA-512" hashValue="Trms7U1I504QrAlKEOpY7jY3DSsoFOeu/ONeHDJ8PFg0BH7XyqXu4qF3XFLcvFBxcpbe7mr9naUtdgA4ORR+Xw==" saltValue="vq+KZ/CWFahp+NpbDdIldw==" spinCount="100000" sheet="1" objects="1" scenarios="1" selectLockedCells="1" autoFilter="0" selectUnlockedCells="1"/>
  <autoFilter ref="B4:C74"/>
  <sortState caseSensitive="1" ref="A5:G79">
    <sortCondition ref="B5"/>
  </sortState>
  <dataConsolidate/>
  <mergeCells count="4">
    <mergeCell ref="A1:B3"/>
    <mergeCell ref="C1:F1"/>
    <mergeCell ref="C2:F2"/>
    <mergeCell ref="D3:E3"/>
  </mergeCells>
  <phoneticPr fontId="5" type="noConversion"/>
  <dataValidations count="3">
    <dataValidation type="list" allowBlank="1" showInputMessage="1" showErrorMessage="1" sqref="C17 C5:C15 C31:C76">
      <formula1>$G$14:$G$41</formula1>
    </dataValidation>
    <dataValidation type="list" allowBlank="1" showInputMessage="1" showErrorMessage="1" sqref="C18:C30">
      <formula1>$G$14:$G$48</formula1>
    </dataValidation>
    <dataValidation type="list" allowBlank="1" showInputMessage="1" showErrorMessage="1" sqref="C16 B5:B76">
      <formula1>$G$53:$G$71</formula1>
    </dataValidation>
  </dataValidations>
  <pageMargins left="0.27559055118110237" right="0.19685039370078741" top="0.19685039370078741" bottom="0.35433070866141736" header="0.15748031496062992" footer="0.15748031496062992"/>
  <pageSetup paperSize="9" orientation="landscape" r:id="rId1"/>
  <headerFooter>
    <oddFooter>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Cover封面</vt:lpstr>
      <vt:lpstr>Summary考核结果汇总</vt:lpstr>
      <vt:lpstr>Details考核明细</vt:lpstr>
      <vt:lpstr>Details考核明细!Print_Titles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2019-12-11T07:56:54Z</dcterms:modified>
</cp:coreProperties>
</file>