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0" windowHeight="11160" firstSheet="1" activeTab="3"/>
  </bookViews>
  <sheets>
    <sheet name="Staff List (2)" sheetId="2" state="hidden" r:id="rId1"/>
    <sheet name="管理及专业技术人员" sheetId="54" r:id="rId2"/>
    <sheet name="技能操作熟练工" sheetId="55" r:id="rId3"/>
    <sheet name="技能操作学生" sheetId="56" r:id="rId4"/>
  </sheets>
  <definedNames>
    <definedName name="_bn">"*"</definedName>
    <definedName name="_cn">"#"</definedName>
    <definedName name="_xlnm._FilterDatabase" localSheetId="0" hidden="1">'Staff List (2)'!$A$18:$H$176</definedName>
    <definedName name="_xlnm._FilterDatabase" localSheetId="1" hidden="1">管理及专业技术人员!$B$2:$M$255</definedName>
    <definedName name="_xlnm._FilterDatabase" localSheetId="2" hidden="1">技能操作熟练工!$A$2:$P$271</definedName>
    <definedName name="_xlnm._FilterDatabase" localSheetId="3" hidden="1">技能操作学生!$B$2:$P$247</definedName>
    <definedName name="_Wait">"?"</definedName>
    <definedName name="dept">#REF!</definedName>
    <definedName name="_xlnm.Print_Area" localSheetId="0">'Staff List (2)'!$B$1:$E$184</definedName>
    <definedName name="_xlnm.Print_Titles" localSheetId="1">管理及专业技术人员!$2:$2</definedName>
  </definedNames>
  <calcPr calcId="162913"/>
</workbook>
</file>

<file path=xl/calcChain.xml><?xml version="1.0" encoding="utf-8"?>
<calcChain xmlns="http://schemas.openxmlformats.org/spreadsheetml/2006/main">
  <c r="L241" i="54" l="1"/>
  <c r="J241" i="54" s="1"/>
  <c r="I241" i="54" s="1"/>
  <c r="H241" i="54" s="1"/>
  <c r="N233" i="55"/>
  <c r="L233" i="55" s="1"/>
  <c r="K233" i="55" s="1"/>
  <c r="J233" i="55" s="1"/>
  <c r="K3" i="56" l="1"/>
  <c r="E217" i="56" l="1"/>
  <c r="I272" i="55"/>
  <c r="E11" i="54"/>
  <c r="E93" i="54"/>
  <c r="K3" i="55" l="1"/>
  <c r="I246" i="54" l="1"/>
  <c r="J246" i="54"/>
  <c r="K246" i="54"/>
  <c r="I247" i="54"/>
  <c r="J247" i="54"/>
  <c r="K247" i="54"/>
  <c r="I248" i="54"/>
  <c r="J248" i="54"/>
  <c r="K248" i="54"/>
  <c r="I249" i="54"/>
  <c r="J249" i="54"/>
  <c r="K249" i="54"/>
  <c r="I250" i="54"/>
  <c r="J250" i="54"/>
  <c r="K250" i="54"/>
  <c r="I251" i="54"/>
  <c r="J251" i="54"/>
  <c r="K251" i="54"/>
  <c r="I252" i="54"/>
  <c r="J252" i="54"/>
  <c r="K252" i="54"/>
  <c r="I253" i="54"/>
  <c r="H253" i="54" s="1"/>
  <c r="J253" i="54"/>
  <c r="K253" i="54"/>
  <c r="I254" i="54"/>
  <c r="J254" i="54"/>
  <c r="K254" i="54"/>
  <c r="I255" i="54"/>
  <c r="J255" i="54"/>
  <c r="K255" i="54"/>
  <c r="K245" i="54"/>
  <c r="J245" i="54"/>
  <c r="I245" i="54"/>
  <c r="M241" i="56"/>
  <c r="M247" i="56" s="1"/>
  <c r="L241" i="56"/>
  <c r="L247" i="56" s="1"/>
  <c r="K241" i="56"/>
  <c r="M235" i="56"/>
  <c r="M240" i="56" s="1"/>
  <c r="L235" i="56"/>
  <c r="L240" i="56" s="1"/>
  <c r="K235" i="56"/>
  <c r="J235" i="56" s="1"/>
  <c r="M232" i="56"/>
  <c r="M234" i="56" s="1"/>
  <c r="L232" i="56"/>
  <c r="L234" i="56" s="1"/>
  <c r="K232" i="56"/>
  <c r="M228" i="56"/>
  <c r="L228" i="56"/>
  <c r="L231" i="56" s="1"/>
  <c r="K228" i="56"/>
  <c r="J228" i="56" s="1"/>
  <c r="M231" i="56"/>
  <c r="M218" i="56"/>
  <c r="M227" i="56" s="1"/>
  <c r="L218" i="56"/>
  <c r="L227" i="56" s="1"/>
  <c r="K218" i="56"/>
  <c r="J218" i="56" s="1"/>
  <c r="M155" i="56"/>
  <c r="M217" i="56" s="1"/>
  <c r="L155" i="56"/>
  <c r="L217" i="56" s="1"/>
  <c r="K155" i="56"/>
  <c r="J155" i="56" s="1"/>
  <c r="M120" i="56"/>
  <c r="M154" i="56" s="1"/>
  <c r="L120" i="56"/>
  <c r="L154" i="56" s="1"/>
  <c r="K120" i="56"/>
  <c r="M91" i="56"/>
  <c r="M119" i="56" s="1"/>
  <c r="L91" i="56"/>
  <c r="K91" i="56"/>
  <c r="M65" i="56"/>
  <c r="M90" i="56" s="1"/>
  <c r="L65" i="56"/>
  <c r="L90" i="56" s="1"/>
  <c r="K65" i="56"/>
  <c r="M47" i="56"/>
  <c r="M64" i="56" s="1"/>
  <c r="L47" i="56"/>
  <c r="K47" i="56"/>
  <c r="M36" i="56"/>
  <c r="M46" i="56" s="1"/>
  <c r="L36" i="56"/>
  <c r="L46" i="56" s="1"/>
  <c r="K36" i="56"/>
  <c r="M26" i="56"/>
  <c r="M35" i="56" s="1"/>
  <c r="L26" i="56"/>
  <c r="L35" i="56" s="1"/>
  <c r="K26" i="56"/>
  <c r="M17" i="56"/>
  <c r="M25" i="56" s="1"/>
  <c r="L17" i="56"/>
  <c r="L25" i="56" s="1"/>
  <c r="K17" i="56"/>
  <c r="J17" i="56" s="1"/>
  <c r="M8" i="56"/>
  <c r="M16" i="56" s="1"/>
  <c r="L8" i="56"/>
  <c r="L16" i="56" s="1"/>
  <c r="K8" i="56"/>
  <c r="M3" i="56"/>
  <c r="M7" i="56" s="1"/>
  <c r="L3" i="56"/>
  <c r="J3" i="56" s="1"/>
  <c r="K7" i="56"/>
  <c r="H251" i="56"/>
  <c r="E247" i="56"/>
  <c r="I240" i="56"/>
  <c r="F240" i="56"/>
  <c r="E240" i="56"/>
  <c r="I234" i="56"/>
  <c r="G234" i="56"/>
  <c r="F234" i="56"/>
  <c r="E234" i="56"/>
  <c r="E231" i="56"/>
  <c r="G227" i="56"/>
  <c r="F227" i="56"/>
  <c r="E227" i="56"/>
  <c r="I217" i="56"/>
  <c r="H217" i="56"/>
  <c r="G217" i="56"/>
  <c r="F217" i="56"/>
  <c r="I154" i="56"/>
  <c r="H154" i="56"/>
  <c r="G154" i="56"/>
  <c r="F154" i="56"/>
  <c r="E154" i="56"/>
  <c r="I119" i="56"/>
  <c r="H119" i="56"/>
  <c r="G119" i="56"/>
  <c r="F119" i="56"/>
  <c r="E119" i="56"/>
  <c r="G90" i="56"/>
  <c r="F90" i="56"/>
  <c r="G64" i="56"/>
  <c r="F64" i="56"/>
  <c r="E64" i="56"/>
  <c r="G46" i="56"/>
  <c r="F46" i="56"/>
  <c r="E46" i="56"/>
  <c r="G35" i="56"/>
  <c r="F35" i="56"/>
  <c r="E35" i="56"/>
  <c r="G25" i="56"/>
  <c r="F25" i="56"/>
  <c r="E25" i="56"/>
  <c r="G16" i="56"/>
  <c r="F16" i="56"/>
  <c r="E16" i="56"/>
  <c r="G7" i="56"/>
  <c r="F7" i="56"/>
  <c r="E7" i="56"/>
  <c r="H275" i="55"/>
  <c r="F271" i="55"/>
  <c r="E271" i="55"/>
  <c r="M270" i="55"/>
  <c r="L270" i="55"/>
  <c r="K270" i="55"/>
  <c r="M269" i="55"/>
  <c r="L269" i="55"/>
  <c r="K269" i="55"/>
  <c r="M268" i="55"/>
  <c r="L268" i="55"/>
  <c r="K268" i="55"/>
  <c r="M267" i="55"/>
  <c r="L267" i="55"/>
  <c r="K267" i="55"/>
  <c r="M266" i="55"/>
  <c r="L266" i="55"/>
  <c r="K266" i="55"/>
  <c r="M265" i="55"/>
  <c r="L265" i="55"/>
  <c r="K265" i="55"/>
  <c r="O264" i="55"/>
  <c r="H264" i="55"/>
  <c r="G264" i="55"/>
  <c r="F264" i="55"/>
  <c r="E264" i="55"/>
  <c r="M263" i="55"/>
  <c r="L263" i="55"/>
  <c r="K263" i="55"/>
  <c r="M262" i="55"/>
  <c r="L262" i="55"/>
  <c r="K262" i="55"/>
  <c r="M261" i="55"/>
  <c r="L261" i="55"/>
  <c r="K261" i="55"/>
  <c r="M260" i="55"/>
  <c r="L260" i="55"/>
  <c r="K260" i="55"/>
  <c r="M259" i="55"/>
  <c r="L259" i="55"/>
  <c r="K259" i="55"/>
  <c r="G258" i="55"/>
  <c r="F258" i="55"/>
  <c r="E258" i="55"/>
  <c r="L257" i="55"/>
  <c r="K257" i="55"/>
  <c r="M256" i="55"/>
  <c r="L256" i="55"/>
  <c r="J256" i="55" s="1"/>
  <c r="K256" i="55"/>
  <c r="K258" i="55" s="1"/>
  <c r="F255" i="55"/>
  <c r="E255" i="55"/>
  <c r="M254" i="55"/>
  <c r="L254" i="55"/>
  <c r="K254" i="55"/>
  <c r="M253" i="55"/>
  <c r="L253" i="55"/>
  <c r="J253" i="55" s="1"/>
  <c r="N253" i="55" s="1"/>
  <c r="K253" i="55"/>
  <c r="M252" i="55"/>
  <c r="L252" i="55"/>
  <c r="K252" i="55"/>
  <c r="H251" i="55"/>
  <c r="G251" i="55"/>
  <c r="F251" i="55"/>
  <c r="E251" i="55"/>
  <c r="M250" i="55"/>
  <c r="L250" i="55"/>
  <c r="K250" i="55"/>
  <c r="M249" i="55"/>
  <c r="L249" i="55"/>
  <c r="K249" i="55"/>
  <c r="M248" i="55"/>
  <c r="L248" i="55"/>
  <c r="K248" i="55"/>
  <c r="M247" i="55"/>
  <c r="L247" i="55"/>
  <c r="K247" i="55"/>
  <c r="M246" i="55"/>
  <c r="L246" i="55"/>
  <c r="K246" i="55"/>
  <c r="M245" i="55"/>
  <c r="L245" i="55"/>
  <c r="J245" i="55" s="1"/>
  <c r="K245" i="55"/>
  <c r="M244" i="55"/>
  <c r="L244" i="55"/>
  <c r="K244" i="55"/>
  <c r="M243" i="55"/>
  <c r="L243" i="55"/>
  <c r="K243" i="55"/>
  <c r="M242" i="55"/>
  <c r="L242" i="55"/>
  <c r="K242" i="55"/>
  <c r="M241" i="55"/>
  <c r="L241" i="55"/>
  <c r="K241" i="55"/>
  <c r="M240" i="55"/>
  <c r="L240" i="55"/>
  <c r="J240" i="55" s="1"/>
  <c r="K240" i="55"/>
  <c r="M239" i="55"/>
  <c r="L239" i="55"/>
  <c r="J239" i="55" s="1"/>
  <c r="K239" i="55"/>
  <c r="O238" i="55"/>
  <c r="H238" i="55"/>
  <c r="G238" i="55"/>
  <c r="F238" i="55"/>
  <c r="E238" i="55"/>
  <c r="M237" i="55"/>
  <c r="L237" i="55"/>
  <c r="K237" i="55"/>
  <c r="M236" i="55"/>
  <c r="L236" i="55"/>
  <c r="K236" i="55"/>
  <c r="M235" i="55"/>
  <c r="L235" i="55"/>
  <c r="K235" i="55"/>
  <c r="M234" i="55"/>
  <c r="L234" i="55"/>
  <c r="K234" i="55"/>
  <c r="J234" i="55" s="1"/>
  <c r="N234" i="55" s="1"/>
  <c r="M232" i="55"/>
  <c r="L232" i="55"/>
  <c r="K232" i="55"/>
  <c r="J232" i="55" s="1"/>
  <c r="N232" i="55" s="1"/>
  <c r="M231" i="55"/>
  <c r="L231" i="55"/>
  <c r="K231" i="55"/>
  <c r="J231" i="55" s="1"/>
  <c r="M230" i="55"/>
  <c r="L230" i="55"/>
  <c r="J230" i="55" s="1"/>
  <c r="N230" i="55" s="1"/>
  <c r="K230" i="55"/>
  <c r="M229" i="55"/>
  <c r="L229" i="55"/>
  <c r="K229" i="55"/>
  <c r="J229" i="55" s="1"/>
  <c r="N229" i="55" s="1"/>
  <c r="M228" i="55"/>
  <c r="L228" i="55"/>
  <c r="K228" i="55"/>
  <c r="M227" i="55"/>
  <c r="L227" i="55"/>
  <c r="K227" i="55"/>
  <c r="M226" i="55"/>
  <c r="L226" i="55"/>
  <c r="J226" i="55" s="1"/>
  <c r="K226" i="55"/>
  <c r="M225" i="55"/>
  <c r="L225" i="55"/>
  <c r="K225" i="55"/>
  <c r="J225" i="55" s="1"/>
  <c r="N225" i="55" s="1"/>
  <c r="M224" i="55"/>
  <c r="L224" i="55"/>
  <c r="K224" i="55"/>
  <c r="M223" i="55"/>
  <c r="L223" i="55"/>
  <c r="K223" i="55"/>
  <c r="M222" i="55"/>
  <c r="L222" i="55"/>
  <c r="K222" i="55"/>
  <c r="M221" i="55"/>
  <c r="L221" i="55"/>
  <c r="K221" i="55"/>
  <c r="M220" i="55"/>
  <c r="L220" i="55"/>
  <c r="K220" i="55"/>
  <c r="M219" i="55"/>
  <c r="L219" i="55"/>
  <c r="K219" i="55"/>
  <c r="M218" i="55"/>
  <c r="L218" i="55"/>
  <c r="J218" i="55" s="1"/>
  <c r="N218" i="55" s="1"/>
  <c r="K218" i="55"/>
  <c r="M217" i="55"/>
  <c r="L217" i="55"/>
  <c r="K217" i="55"/>
  <c r="J217" i="55" s="1"/>
  <c r="N217" i="55" s="1"/>
  <c r="M216" i="55"/>
  <c r="L216" i="55"/>
  <c r="K216" i="55"/>
  <c r="M215" i="55"/>
  <c r="L215" i="55"/>
  <c r="K215" i="55"/>
  <c r="J215" i="55" s="1"/>
  <c r="M214" i="55"/>
  <c r="L214" i="55"/>
  <c r="K214" i="55"/>
  <c r="M213" i="55"/>
  <c r="L213" i="55"/>
  <c r="K213" i="55"/>
  <c r="J213" i="55" s="1"/>
  <c r="N213" i="55" s="1"/>
  <c r="M212" i="55"/>
  <c r="L212" i="55"/>
  <c r="K212" i="55"/>
  <c r="M211" i="55"/>
  <c r="L211" i="55"/>
  <c r="K211" i="55"/>
  <c r="J211" i="55" s="1"/>
  <c r="M210" i="55"/>
  <c r="L210" i="55"/>
  <c r="K210" i="55"/>
  <c r="M209" i="55"/>
  <c r="L209" i="55"/>
  <c r="K209" i="55"/>
  <c r="J209" i="55" s="1"/>
  <c r="N209" i="55" s="1"/>
  <c r="M208" i="55"/>
  <c r="L208" i="55"/>
  <c r="K208" i="55"/>
  <c r="M207" i="55"/>
  <c r="L207" i="55"/>
  <c r="K207" i="55"/>
  <c r="M206" i="55"/>
  <c r="L206" i="55"/>
  <c r="J206" i="55" s="1"/>
  <c r="N206" i="55" s="1"/>
  <c r="K206" i="55"/>
  <c r="M205" i="55"/>
  <c r="L205" i="55"/>
  <c r="K205" i="55"/>
  <c r="M204" i="55"/>
  <c r="L204" i="55"/>
  <c r="K204" i="55"/>
  <c r="M203" i="55"/>
  <c r="L203" i="55"/>
  <c r="K203" i="55"/>
  <c r="J203" i="55" s="1"/>
  <c r="M202" i="55"/>
  <c r="L202" i="55"/>
  <c r="K202" i="55"/>
  <c r="M201" i="55"/>
  <c r="L201" i="55"/>
  <c r="K201" i="55"/>
  <c r="M200" i="55"/>
  <c r="L200" i="55"/>
  <c r="K200" i="55"/>
  <c r="M199" i="55"/>
  <c r="L199" i="55"/>
  <c r="K199" i="55"/>
  <c r="M198" i="55"/>
  <c r="L198" i="55"/>
  <c r="J198" i="55" s="1"/>
  <c r="N198" i="55" s="1"/>
  <c r="K198" i="55"/>
  <c r="M197" i="55"/>
  <c r="L197" i="55"/>
  <c r="K197" i="55"/>
  <c r="M196" i="55"/>
  <c r="L196" i="55"/>
  <c r="K196" i="55"/>
  <c r="M195" i="55"/>
  <c r="L195" i="55"/>
  <c r="K195" i="55"/>
  <c r="M194" i="55"/>
  <c r="L194" i="55"/>
  <c r="K194" i="55"/>
  <c r="M193" i="55"/>
  <c r="L193" i="55"/>
  <c r="K193" i="55"/>
  <c r="J193" i="55" s="1"/>
  <c r="N193" i="55" s="1"/>
  <c r="M192" i="55"/>
  <c r="L192" i="55"/>
  <c r="K192" i="55"/>
  <c r="M191" i="55"/>
  <c r="L191" i="55"/>
  <c r="K191" i="55"/>
  <c r="M190" i="55"/>
  <c r="L190" i="55"/>
  <c r="K190" i="55"/>
  <c r="M189" i="55"/>
  <c r="L189" i="55"/>
  <c r="K189" i="55"/>
  <c r="J189" i="55" s="1"/>
  <c r="N189" i="55" s="1"/>
  <c r="M188" i="55"/>
  <c r="L188" i="55"/>
  <c r="K188" i="55"/>
  <c r="M187" i="55"/>
  <c r="L187" i="55"/>
  <c r="K187" i="55"/>
  <c r="J187" i="55" s="1"/>
  <c r="M186" i="55"/>
  <c r="L186" i="55"/>
  <c r="J186" i="55" s="1"/>
  <c r="K186" i="55"/>
  <c r="M185" i="55"/>
  <c r="L185" i="55"/>
  <c r="K185" i="55"/>
  <c r="M184" i="55"/>
  <c r="L184" i="55"/>
  <c r="K184" i="55"/>
  <c r="J184" i="55" s="1"/>
  <c r="N184" i="55" s="1"/>
  <c r="M183" i="55"/>
  <c r="L183" i="55"/>
  <c r="K183" i="55"/>
  <c r="M182" i="55"/>
  <c r="L182" i="55"/>
  <c r="K182" i="55"/>
  <c r="M181" i="55"/>
  <c r="L181" i="55"/>
  <c r="K181" i="55"/>
  <c r="M180" i="55"/>
  <c r="L180" i="55"/>
  <c r="K180" i="55"/>
  <c r="M179" i="55"/>
  <c r="L179" i="55"/>
  <c r="K179" i="55"/>
  <c r="M178" i="55"/>
  <c r="L178" i="55"/>
  <c r="K178" i="55"/>
  <c r="M177" i="55"/>
  <c r="L177" i="55"/>
  <c r="K177" i="55"/>
  <c r="J177" i="55" s="1"/>
  <c r="N177" i="55" s="1"/>
  <c r="M176" i="55"/>
  <c r="L176" i="55"/>
  <c r="K176" i="55"/>
  <c r="M175" i="55"/>
  <c r="L175" i="55"/>
  <c r="K175" i="55"/>
  <c r="M174" i="55"/>
  <c r="L174" i="55"/>
  <c r="J174" i="55" s="1"/>
  <c r="N174" i="55" s="1"/>
  <c r="K174" i="55"/>
  <c r="M173" i="55"/>
  <c r="L173" i="55"/>
  <c r="K173" i="55"/>
  <c r="H172" i="55"/>
  <c r="G172" i="55"/>
  <c r="F172" i="55"/>
  <c r="E172" i="55"/>
  <c r="M171" i="55"/>
  <c r="L171" i="55"/>
  <c r="K171" i="55"/>
  <c r="M170" i="55"/>
  <c r="L170" i="55"/>
  <c r="K170" i="55"/>
  <c r="M169" i="55"/>
  <c r="L169" i="55"/>
  <c r="K169" i="55"/>
  <c r="M168" i="55"/>
  <c r="L168" i="55"/>
  <c r="K168" i="55"/>
  <c r="M167" i="55"/>
  <c r="L167" i="55"/>
  <c r="K167" i="55"/>
  <c r="M166" i="55"/>
  <c r="L166" i="55"/>
  <c r="K166" i="55"/>
  <c r="M165" i="55"/>
  <c r="L165" i="55"/>
  <c r="K165" i="55"/>
  <c r="M164" i="55"/>
  <c r="L164" i="55"/>
  <c r="K164" i="55"/>
  <c r="M163" i="55"/>
  <c r="L163" i="55"/>
  <c r="K163" i="55"/>
  <c r="J163" i="55" s="1"/>
  <c r="N163" i="55" s="1"/>
  <c r="M162" i="55"/>
  <c r="N162" i="55" s="1"/>
  <c r="L162" i="55"/>
  <c r="K162" i="55"/>
  <c r="M161" i="55"/>
  <c r="L161" i="55"/>
  <c r="J161" i="55" s="1"/>
  <c r="N161" i="55" s="1"/>
  <c r="K161" i="55"/>
  <c r="M160" i="55"/>
  <c r="L160" i="55"/>
  <c r="K160" i="55"/>
  <c r="M159" i="55"/>
  <c r="L159" i="55"/>
  <c r="K159" i="55"/>
  <c r="M158" i="55"/>
  <c r="L158" i="55"/>
  <c r="K158" i="55"/>
  <c r="M157" i="55"/>
  <c r="L157" i="55"/>
  <c r="K157" i="55"/>
  <c r="M156" i="55"/>
  <c r="L156" i="55"/>
  <c r="K156" i="55"/>
  <c r="J156" i="55" s="1"/>
  <c r="N156" i="55" s="1"/>
  <c r="M155" i="55"/>
  <c r="L155" i="55"/>
  <c r="K155" i="55"/>
  <c r="J155" i="55" s="1"/>
  <c r="N155" i="55" s="1"/>
  <c r="M154" i="55"/>
  <c r="L154" i="55"/>
  <c r="K154" i="55"/>
  <c r="J154" i="55" s="1"/>
  <c r="M153" i="55"/>
  <c r="L153" i="55"/>
  <c r="J153" i="55" s="1"/>
  <c r="N153" i="55" s="1"/>
  <c r="K153" i="55"/>
  <c r="L152" i="55"/>
  <c r="K152" i="55"/>
  <c r="M151" i="55"/>
  <c r="L151" i="55"/>
  <c r="K151" i="55"/>
  <c r="M150" i="55"/>
  <c r="L150" i="55"/>
  <c r="K150" i="55"/>
  <c r="M149" i="55"/>
  <c r="L149" i="55"/>
  <c r="K149" i="55"/>
  <c r="L148" i="55"/>
  <c r="K148" i="55"/>
  <c r="M147" i="55"/>
  <c r="L147" i="55"/>
  <c r="K147" i="55"/>
  <c r="M146" i="55"/>
  <c r="L146" i="55"/>
  <c r="K146" i="55"/>
  <c r="J146" i="55" s="1"/>
  <c r="M145" i="55"/>
  <c r="L145" i="55"/>
  <c r="K145" i="55"/>
  <c r="M144" i="55"/>
  <c r="L144" i="55"/>
  <c r="K144" i="55"/>
  <c r="M143" i="55"/>
  <c r="L143" i="55"/>
  <c r="K143" i="55"/>
  <c r="M142" i="55"/>
  <c r="L142" i="55"/>
  <c r="K142" i="55"/>
  <c r="M141" i="55"/>
  <c r="L141" i="55"/>
  <c r="K141" i="55"/>
  <c r="M140" i="55"/>
  <c r="L140" i="55"/>
  <c r="K140" i="55"/>
  <c r="J140" i="55" s="1"/>
  <c r="N140" i="55" s="1"/>
  <c r="M139" i="55"/>
  <c r="L139" i="55"/>
  <c r="K139" i="55"/>
  <c r="M138" i="55"/>
  <c r="L138" i="55"/>
  <c r="K138" i="55"/>
  <c r="H137" i="55"/>
  <c r="G137" i="55"/>
  <c r="F137" i="55"/>
  <c r="E137" i="55"/>
  <c r="M136" i="55"/>
  <c r="L136" i="55"/>
  <c r="K136" i="55"/>
  <c r="M135" i="55"/>
  <c r="L135" i="55"/>
  <c r="K135" i="55"/>
  <c r="M134" i="55"/>
  <c r="L134" i="55"/>
  <c r="K134" i="55"/>
  <c r="M133" i="55"/>
  <c r="L133" i="55"/>
  <c r="K133" i="55"/>
  <c r="L132" i="55"/>
  <c r="K132" i="55"/>
  <c r="L131" i="55"/>
  <c r="K131" i="55"/>
  <c r="J131" i="55" s="1"/>
  <c r="M130" i="55"/>
  <c r="L130" i="55"/>
  <c r="K130" i="55"/>
  <c r="M129" i="55"/>
  <c r="L129" i="55"/>
  <c r="K129" i="55"/>
  <c r="M128" i="55"/>
  <c r="L128" i="55"/>
  <c r="K128" i="55"/>
  <c r="M127" i="55"/>
  <c r="L127" i="55"/>
  <c r="K127" i="55"/>
  <c r="J127" i="55" s="1"/>
  <c r="M126" i="55"/>
  <c r="L126" i="55"/>
  <c r="K126" i="55"/>
  <c r="M125" i="55"/>
  <c r="L125" i="55"/>
  <c r="K125" i="55"/>
  <c r="M124" i="55"/>
  <c r="L124" i="55"/>
  <c r="J124" i="55" s="1"/>
  <c r="N124" i="55" s="1"/>
  <c r="K124" i="55"/>
  <c r="M123" i="55"/>
  <c r="L123" i="55"/>
  <c r="K123" i="55"/>
  <c r="J123" i="55" s="1"/>
  <c r="N123" i="55" s="1"/>
  <c r="M122" i="55"/>
  <c r="L122" i="55"/>
  <c r="K122" i="55"/>
  <c r="J122" i="55" s="1"/>
  <c r="N122" i="55" s="1"/>
  <c r="M121" i="55"/>
  <c r="L121" i="55"/>
  <c r="K121" i="55"/>
  <c r="M120" i="55"/>
  <c r="L120" i="55"/>
  <c r="K120" i="55"/>
  <c r="M119" i="55"/>
  <c r="L119" i="55"/>
  <c r="K119" i="55"/>
  <c r="J119" i="55" s="1"/>
  <c r="N119" i="55" s="1"/>
  <c r="M118" i="55"/>
  <c r="L118" i="55"/>
  <c r="K118" i="55"/>
  <c r="M117" i="55"/>
  <c r="L117" i="55"/>
  <c r="K117" i="55"/>
  <c r="M116" i="55"/>
  <c r="L116" i="55"/>
  <c r="K116" i="55"/>
  <c r="M115" i="55"/>
  <c r="L115" i="55"/>
  <c r="K115" i="55"/>
  <c r="M114" i="55"/>
  <c r="L114" i="55"/>
  <c r="K114" i="55"/>
  <c r="M113" i="55"/>
  <c r="L113" i="55"/>
  <c r="K113" i="55"/>
  <c r="M112" i="55"/>
  <c r="L112" i="55"/>
  <c r="K112" i="55"/>
  <c r="M111" i="55"/>
  <c r="L111" i="55"/>
  <c r="K111" i="55"/>
  <c r="M110" i="55"/>
  <c r="L110" i="55"/>
  <c r="K110" i="55"/>
  <c r="M109" i="55"/>
  <c r="L109" i="55"/>
  <c r="K109" i="55"/>
  <c r="G108" i="55"/>
  <c r="F108" i="55"/>
  <c r="E108" i="55"/>
  <c r="M107" i="55"/>
  <c r="L107" i="55"/>
  <c r="K107" i="55"/>
  <c r="M106" i="55"/>
  <c r="L106" i="55"/>
  <c r="K106" i="55"/>
  <c r="M105" i="55"/>
  <c r="L105" i="55"/>
  <c r="K105" i="55"/>
  <c r="J105" i="55" s="1"/>
  <c r="M104" i="55"/>
  <c r="L104" i="55"/>
  <c r="K104" i="55"/>
  <c r="M103" i="55"/>
  <c r="L103" i="55"/>
  <c r="K103" i="55"/>
  <c r="M102" i="55"/>
  <c r="L102" i="55"/>
  <c r="K102" i="55"/>
  <c r="M101" i="55"/>
  <c r="L101" i="55"/>
  <c r="K101" i="55"/>
  <c r="M100" i="55"/>
  <c r="L100" i="55"/>
  <c r="K100" i="55"/>
  <c r="M99" i="55"/>
  <c r="L99" i="55"/>
  <c r="K99" i="55"/>
  <c r="J99" i="55" s="1"/>
  <c r="N99" i="55" s="1"/>
  <c r="M98" i="55"/>
  <c r="L98" i="55"/>
  <c r="K98" i="55"/>
  <c r="M97" i="55"/>
  <c r="L97" i="55"/>
  <c r="K97" i="55"/>
  <c r="J97" i="55" s="1"/>
  <c r="M96" i="55"/>
  <c r="L96" i="55"/>
  <c r="K96" i="55"/>
  <c r="M95" i="55"/>
  <c r="L95" i="55"/>
  <c r="K95" i="55"/>
  <c r="M94" i="55"/>
  <c r="L94" i="55"/>
  <c r="K94" i="55"/>
  <c r="M93" i="55"/>
  <c r="L93" i="55"/>
  <c r="K93" i="55"/>
  <c r="J93" i="55" s="1"/>
  <c r="M92" i="55"/>
  <c r="L92" i="55"/>
  <c r="K92" i="55"/>
  <c r="M91" i="55"/>
  <c r="L91" i="55"/>
  <c r="K91" i="55"/>
  <c r="L90" i="55"/>
  <c r="K90" i="55"/>
  <c r="M89" i="55"/>
  <c r="L89" i="55"/>
  <c r="K89" i="55"/>
  <c r="L88" i="55"/>
  <c r="K88" i="55"/>
  <c r="M87" i="55"/>
  <c r="L87" i="55"/>
  <c r="K87" i="55"/>
  <c r="M86" i="55"/>
  <c r="L86" i="55"/>
  <c r="K86" i="55"/>
  <c r="J86" i="55" s="1"/>
  <c r="M85" i="55"/>
  <c r="L85" i="55"/>
  <c r="K85" i="55"/>
  <c r="J85" i="55" s="1"/>
  <c r="M84" i="55"/>
  <c r="L84" i="55"/>
  <c r="J84" i="55" s="1"/>
  <c r="N84" i="55" s="1"/>
  <c r="K84" i="55"/>
  <c r="M83" i="55"/>
  <c r="L83" i="55"/>
  <c r="K83" i="55"/>
  <c r="G82" i="55"/>
  <c r="F82" i="55"/>
  <c r="E82" i="55"/>
  <c r="M81" i="55"/>
  <c r="L81" i="55"/>
  <c r="K81" i="55"/>
  <c r="J81" i="55" s="1"/>
  <c r="M80" i="55"/>
  <c r="L80" i="55"/>
  <c r="K80" i="55"/>
  <c r="M79" i="55"/>
  <c r="L79" i="55"/>
  <c r="K79" i="55"/>
  <c r="M78" i="55"/>
  <c r="L78" i="55"/>
  <c r="K78" i="55"/>
  <c r="M77" i="55"/>
  <c r="L77" i="55"/>
  <c r="K77" i="55"/>
  <c r="J77" i="55" s="1"/>
  <c r="M76" i="55"/>
  <c r="L76" i="55"/>
  <c r="K76" i="55"/>
  <c r="M75" i="55"/>
  <c r="L75" i="55"/>
  <c r="K75" i="55"/>
  <c r="J75" i="55" s="1"/>
  <c r="N75" i="55" s="1"/>
  <c r="M74" i="55"/>
  <c r="L74" i="55"/>
  <c r="K74" i="55"/>
  <c r="J74" i="55" s="1"/>
  <c r="N74" i="55" s="1"/>
  <c r="M73" i="55"/>
  <c r="L73" i="55"/>
  <c r="K73" i="55"/>
  <c r="M72" i="55"/>
  <c r="L72" i="55"/>
  <c r="K72" i="55"/>
  <c r="M71" i="55"/>
  <c r="L71" i="55"/>
  <c r="K71" i="55"/>
  <c r="M70" i="55"/>
  <c r="L70" i="55"/>
  <c r="K70" i="55"/>
  <c r="M69" i="55"/>
  <c r="L69" i="55"/>
  <c r="K69" i="55"/>
  <c r="J69" i="55" s="1"/>
  <c r="M68" i="55"/>
  <c r="L68" i="55"/>
  <c r="K68" i="55"/>
  <c r="J68" i="55" s="1"/>
  <c r="M67" i="55"/>
  <c r="L67" i="55"/>
  <c r="K67" i="55"/>
  <c r="M66" i="55"/>
  <c r="L66" i="55"/>
  <c r="K66" i="55"/>
  <c r="M65" i="55"/>
  <c r="L65" i="55"/>
  <c r="K65" i="55"/>
  <c r="G64" i="55"/>
  <c r="F64" i="55"/>
  <c r="E64" i="55"/>
  <c r="M63" i="55"/>
  <c r="L63" i="55"/>
  <c r="K63" i="55"/>
  <c r="M62" i="55"/>
  <c r="L62" i="55"/>
  <c r="K62" i="55"/>
  <c r="M61" i="55"/>
  <c r="L61" i="55"/>
  <c r="K61" i="55"/>
  <c r="M60" i="55"/>
  <c r="L60" i="55"/>
  <c r="K60" i="55"/>
  <c r="M59" i="55"/>
  <c r="L59" i="55"/>
  <c r="K59" i="55"/>
  <c r="M58" i="55"/>
  <c r="L58" i="55"/>
  <c r="K58" i="55"/>
  <c r="M57" i="55"/>
  <c r="L57" i="55"/>
  <c r="K57" i="55"/>
  <c r="J57" i="55" s="1"/>
  <c r="N57" i="55" s="1"/>
  <c r="M56" i="55"/>
  <c r="L56" i="55"/>
  <c r="K56" i="55"/>
  <c r="M55" i="55"/>
  <c r="L55" i="55"/>
  <c r="K55" i="55"/>
  <c r="M54" i="55"/>
  <c r="L54" i="55"/>
  <c r="K54" i="55"/>
  <c r="J54" i="55" s="1"/>
  <c r="N54" i="55" s="1"/>
  <c r="M53" i="55"/>
  <c r="L53" i="55"/>
  <c r="K53" i="55"/>
  <c r="M52" i="55"/>
  <c r="L52" i="55"/>
  <c r="K52" i="55"/>
  <c r="J52" i="55" s="1"/>
  <c r="M51" i="55"/>
  <c r="L51" i="55"/>
  <c r="J51" i="55" s="1"/>
  <c r="N51" i="55" s="1"/>
  <c r="K51" i="55"/>
  <c r="M50" i="55"/>
  <c r="L50" i="55"/>
  <c r="J50" i="55" s="1"/>
  <c r="N50" i="55" s="1"/>
  <c r="K50" i="55"/>
  <c r="G49" i="55"/>
  <c r="F49" i="55"/>
  <c r="E49" i="55"/>
  <c r="M48" i="55"/>
  <c r="L48" i="55"/>
  <c r="K48" i="55"/>
  <c r="J48" i="55" s="1"/>
  <c r="M47" i="55"/>
  <c r="L47" i="55"/>
  <c r="K47" i="55"/>
  <c r="M46" i="55"/>
  <c r="L46" i="55"/>
  <c r="K46" i="55"/>
  <c r="J46" i="55" s="1"/>
  <c r="N46" i="55" s="1"/>
  <c r="M45" i="55"/>
  <c r="L45" i="55"/>
  <c r="K45" i="55"/>
  <c r="M44" i="55"/>
  <c r="L44" i="55"/>
  <c r="K44" i="55"/>
  <c r="M43" i="55"/>
  <c r="L43" i="55"/>
  <c r="K43" i="55"/>
  <c r="M42" i="55"/>
  <c r="L42" i="55"/>
  <c r="K42" i="55"/>
  <c r="M41" i="55"/>
  <c r="L41" i="55"/>
  <c r="K41" i="55"/>
  <c r="M40" i="55"/>
  <c r="L40" i="55"/>
  <c r="K40" i="55"/>
  <c r="M39" i="55"/>
  <c r="L39" i="55"/>
  <c r="J39" i="55" s="1"/>
  <c r="N39" i="55" s="1"/>
  <c r="K39" i="55"/>
  <c r="M38" i="55"/>
  <c r="L38" i="55"/>
  <c r="K38" i="55"/>
  <c r="M37" i="55"/>
  <c r="L37" i="55"/>
  <c r="K37" i="55"/>
  <c r="M36" i="55"/>
  <c r="L36" i="55"/>
  <c r="K36" i="55"/>
  <c r="G35" i="55"/>
  <c r="F35" i="55"/>
  <c r="E35" i="55"/>
  <c r="L34" i="55"/>
  <c r="K34" i="55"/>
  <c r="M33" i="55"/>
  <c r="L33" i="55"/>
  <c r="K33" i="55"/>
  <c r="J33" i="55" s="1"/>
  <c r="M32" i="55"/>
  <c r="L32" i="55"/>
  <c r="K32" i="55"/>
  <c r="M31" i="55"/>
  <c r="L31" i="55"/>
  <c r="K31" i="55"/>
  <c r="M30" i="55"/>
  <c r="L30" i="55"/>
  <c r="K30" i="55"/>
  <c r="M29" i="55"/>
  <c r="L29" i="55"/>
  <c r="K29" i="55"/>
  <c r="M28" i="55"/>
  <c r="L28" i="55"/>
  <c r="K28" i="55"/>
  <c r="M27" i="55"/>
  <c r="L27" i="55"/>
  <c r="K27" i="55"/>
  <c r="M26" i="55"/>
  <c r="L26" i="55"/>
  <c r="K26" i="55"/>
  <c r="J26" i="55" s="1"/>
  <c r="N26" i="55" s="1"/>
  <c r="M25" i="55"/>
  <c r="L25" i="55"/>
  <c r="K25" i="55"/>
  <c r="M24" i="55"/>
  <c r="L24" i="55"/>
  <c r="J24" i="55" s="1"/>
  <c r="N24" i="55" s="1"/>
  <c r="K24" i="55"/>
  <c r="M23" i="55"/>
  <c r="L23" i="55"/>
  <c r="K23" i="55"/>
  <c r="G22" i="55"/>
  <c r="F22" i="55"/>
  <c r="E22" i="55"/>
  <c r="M21" i="55"/>
  <c r="L21" i="55"/>
  <c r="K21" i="55"/>
  <c r="J21" i="55" s="1"/>
  <c r="N21" i="55" s="1"/>
  <c r="M20" i="55"/>
  <c r="L20" i="55"/>
  <c r="K20" i="55"/>
  <c r="J20" i="55"/>
  <c r="M19" i="55"/>
  <c r="L19" i="55"/>
  <c r="K19" i="55"/>
  <c r="J19" i="55" s="1"/>
  <c r="N19" i="55" s="1"/>
  <c r="M18" i="55"/>
  <c r="L18" i="55"/>
  <c r="K18" i="55"/>
  <c r="J18" i="55" s="1"/>
  <c r="N18" i="55" s="1"/>
  <c r="M17" i="55"/>
  <c r="L17" i="55"/>
  <c r="K17" i="55"/>
  <c r="J17" i="55"/>
  <c r="M16" i="55"/>
  <c r="L16" i="55"/>
  <c r="K16" i="55"/>
  <c r="M15" i="55"/>
  <c r="L15" i="55"/>
  <c r="K15" i="55"/>
  <c r="M14" i="55"/>
  <c r="L14" i="55"/>
  <c r="K14" i="55"/>
  <c r="M13" i="55"/>
  <c r="L13" i="55"/>
  <c r="K13" i="55"/>
  <c r="J13" i="55" s="1"/>
  <c r="N13" i="55" s="1"/>
  <c r="M12" i="55"/>
  <c r="L12" i="55"/>
  <c r="K12" i="55"/>
  <c r="M11" i="55"/>
  <c r="L11" i="55"/>
  <c r="K11" i="55"/>
  <c r="M10" i="55"/>
  <c r="L10" i="55"/>
  <c r="L22" i="55" s="1"/>
  <c r="K10" i="55"/>
  <c r="G9" i="55"/>
  <c r="F9" i="55"/>
  <c r="E9" i="55"/>
  <c r="M8" i="55"/>
  <c r="L8" i="55"/>
  <c r="K8" i="55"/>
  <c r="M7" i="55"/>
  <c r="L7" i="55"/>
  <c r="K7" i="55"/>
  <c r="M6" i="55"/>
  <c r="L6" i="55"/>
  <c r="K6" i="55"/>
  <c r="M5" i="55"/>
  <c r="L5" i="55"/>
  <c r="K5" i="55"/>
  <c r="J5" i="55" s="1"/>
  <c r="N5" i="55" s="1"/>
  <c r="M4" i="55"/>
  <c r="L4" i="55"/>
  <c r="K4" i="55"/>
  <c r="J4" i="55" s="1"/>
  <c r="M3" i="55"/>
  <c r="L3" i="55"/>
  <c r="J3" i="55" s="1"/>
  <c r="N3" i="55" s="1"/>
  <c r="E243" i="54"/>
  <c r="K242" i="54"/>
  <c r="J242" i="54"/>
  <c r="I242" i="54"/>
  <c r="K240" i="54"/>
  <c r="J240" i="54"/>
  <c r="I240" i="54"/>
  <c r="K239" i="54"/>
  <c r="J239" i="54"/>
  <c r="I239" i="54"/>
  <c r="K238" i="54"/>
  <c r="J238" i="54"/>
  <c r="I238" i="54"/>
  <c r="K237" i="54"/>
  <c r="J237" i="54"/>
  <c r="I237" i="54"/>
  <c r="K236" i="54"/>
  <c r="J236" i="54"/>
  <c r="I236" i="54"/>
  <c r="K235" i="54"/>
  <c r="J235" i="54"/>
  <c r="I235" i="54"/>
  <c r="K234" i="54"/>
  <c r="J234" i="54"/>
  <c r="I234" i="54"/>
  <c r="H234" i="54" s="1"/>
  <c r="K233" i="54"/>
  <c r="J233" i="54"/>
  <c r="I233" i="54"/>
  <c r="G232" i="54"/>
  <c r="F232" i="54"/>
  <c r="E232" i="54"/>
  <c r="K231" i="54"/>
  <c r="J231" i="54"/>
  <c r="I231" i="54"/>
  <c r="H231" i="54" s="1"/>
  <c r="L231" i="54" s="1"/>
  <c r="K230" i="54"/>
  <c r="J230" i="54"/>
  <c r="I230" i="54"/>
  <c r="K229" i="54"/>
  <c r="J229" i="54"/>
  <c r="H229" i="54" s="1"/>
  <c r="L229" i="54" s="1"/>
  <c r="I229" i="54"/>
  <c r="K228" i="54"/>
  <c r="J228" i="54"/>
  <c r="I228" i="54"/>
  <c r="K227" i="54"/>
  <c r="J227" i="54"/>
  <c r="I227" i="54"/>
  <c r="J226" i="54"/>
  <c r="I226" i="54"/>
  <c r="K225" i="54"/>
  <c r="J225" i="54"/>
  <c r="I225" i="54"/>
  <c r="K224" i="54"/>
  <c r="J224" i="54"/>
  <c r="I224" i="54"/>
  <c r="K223" i="54"/>
  <c r="J223" i="54"/>
  <c r="I223" i="54"/>
  <c r="H223" i="54" s="1"/>
  <c r="K222" i="54"/>
  <c r="J222" i="54"/>
  <c r="H222" i="54" s="1"/>
  <c r="L222" i="54" s="1"/>
  <c r="I222" i="54"/>
  <c r="K221" i="54"/>
  <c r="J221" i="54"/>
  <c r="I221" i="54"/>
  <c r="E220" i="54"/>
  <c r="K219" i="54"/>
  <c r="J219" i="54"/>
  <c r="I219" i="54"/>
  <c r="K218" i="54"/>
  <c r="J218" i="54"/>
  <c r="I218" i="54"/>
  <c r="H218" i="54" s="1"/>
  <c r="L218" i="54" s="1"/>
  <c r="K217" i="54"/>
  <c r="J217" i="54"/>
  <c r="I217" i="54"/>
  <c r="H217" i="54" s="1"/>
  <c r="K216" i="54"/>
  <c r="J216" i="54"/>
  <c r="I216" i="54"/>
  <c r="J215" i="54"/>
  <c r="I215" i="54"/>
  <c r="K214" i="54"/>
  <c r="J214" i="54"/>
  <c r="I214" i="54"/>
  <c r="K213" i="54"/>
  <c r="J213" i="54"/>
  <c r="I213" i="54"/>
  <c r="K212" i="54"/>
  <c r="J212" i="54"/>
  <c r="I212" i="54"/>
  <c r="E211" i="54"/>
  <c r="K210" i="54"/>
  <c r="J210" i="54"/>
  <c r="I210" i="54"/>
  <c r="K209" i="54"/>
  <c r="J209" i="54"/>
  <c r="I209" i="54"/>
  <c r="K208" i="54"/>
  <c r="J208" i="54"/>
  <c r="I208" i="54"/>
  <c r="K207" i="54"/>
  <c r="J207" i="54"/>
  <c r="I207" i="54"/>
  <c r="K206" i="54"/>
  <c r="J206" i="54"/>
  <c r="I206" i="54"/>
  <c r="H206" i="54" s="1"/>
  <c r="L206" i="54" s="1"/>
  <c r="K205" i="54"/>
  <c r="J205" i="54"/>
  <c r="I205" i="54"/>
  <c r="K204" i="54"/>
  <c r="J204" i="54"/>
  <c r="I204" i="54"/>
  <c r="K203" i="54"/>
  <c r="J203" i="54"/>
  <c r="I203" i="54"/>
  <c r="E202" i="54"/>
  <c r="K201" i="54"/>
  <c r="J201" i="54"/>
  <c r="H201" i="54" s="1"/>
  <c r="L201" i="54" s="1"/>
  <c r="I201" i="54"/>
  <c r="K200" i="54"/>
  <c r="J200" i="54"/>
  <c r="I200" i="54"/>
  <c r="K199" i="54"/>
  <c r="J199" i="54"/>
  <c r="I199" i="54"/>
  <c r="K198" i="54"/>
  <c r="J198" i="54"/>
  <c r="I198" i="54"/>
  <c r="K197" i="54"/>
  <c r="J197" i="54"/>
  <c r="H197" i="54" s="1"/>
  <c r="L197" i="54" s="1"/>
  <c r="I197" i="54"/>
  <c r="K196" i="54"/>
  <c r="J196" i="54"/>
  <c r="I196" i="54"/>
  <c r="K195" i="54"/>
  <c r="J195" i="54"/>
  <c r="I195" i="54"/>
  <c r="K194" i="54"/>
  <c r="J194" i="54"/>
  <c r="I194" i="54"/>
  <c r="E193" i="54"/>
  <c r="K192" i="54"/>
  <c r="J192" i="54"/>
  <c r="I192" i="54"/>
  <c r="K191" i="54"/>
  <c r="J191" i="54"/>
  <c r="H191" i="54" s="1"/>
  <c r="L191" i="54" s="1"/>
  <c r="I191" i="54"/>
  <c r="K190" i="54"/>
  <c r="J190" i="54"/>
  <c r="I190" i="54"/>
  <c r="K189" i="54"/>
  <c r="J189" i="54"/>
  <c r="I189" i="54"/>
  <c r="K188" i="54"/>
  <c r="K193" i="54" s="1"/>
  <c r="J188" i="54"/>
  <c r="I188" i="54"/>
  <c r="K187" i="54"/>
  <c r="J187" i="54"/>
  <c r="H187" i="54" s="1"/>
  <c r="I187" i="54"/>
  <c r="K186" i="54"/>
  <c r="J186" i="54"/>
  <c r="I186" i="54"/>
  <c r="K184" i="54"/>
  <c r="J184" i="54"/>
  <c r="I184" i="54"/>
  <c r="K183" i="54"/>
  <c r="J183" i="54"/>
  <c r="I183" i="54"/>
  <c r="H183" i="54" s="1"/>
  <c r="K182" i="54"/>
  <c r="J182" i="54"/>
  <c r="I182" i="54"/>
  <c r="K181" i="54"/>
  <c r="J181" i="54"/>
  <c r="I181" i="54"/>
  <c r="K180" i="54"/>
  <c r="J180" i="54"/>
  <c r="I180" i="54"/>
  <c r="K179" i="54"/>
  <c r="J179" i="54"/>
  <c r="I179" i="54"/>
  <c r="K178" i="54"/>
  <c r="J178" i="54"/>
  <c r="I178" i="54"/>
  <c r="F177" i="54"/>
  <c r="E177" i="54"/>
  <c r="K176" i="54"/>
  <c r="J176" i="54"/>
  <c r="I176" i="54"/>
  <c r="H176" i="54" s="1"/>
  <c r="K175" i="54"/>
  <c r="J175" i="54"/>
  <c r="I175" i="54"/>
  <c r="K174" i="54"/>
  <c r="J174" i="54"/>
  <c r="I174" i="54"/>
  <c r="H174" i="54" s="1"/>
  <c r="L174" i="54" s="1"/>
  <c r="K173" i="54"/>
  <c r="J173" i="54"/>
  <c r="I173" i="54"/>
  <c r="K172" i="54"/>
  <c r="J172" i="54"/>
  <c r="I172" i="54"/>
  <c r="H172" i="54" s="1"/>
  <c r="K171" i="54"/>
  <c r="J171" i="54"/>
  <c r="H171" i="54" s="1"/>
  <c r="I171" i="54"/>
  <c r="K170" i="54"/>
  <c r="J170" i="54"/>
  <c r="I170" i="54"/>
  <c r="E169" i="54"/>
  <c r="K168" i="54"/>
  <c r="J168" i="54"/>
  <c r="I168" i="54"/>
  <c r="K167" i="54"/>
  <c r="J167" i="54"/>
  <c r="I167" i="54"/>
  <c r="K166" i="54"/>
  <c r="J166" i="54"/>
  <c r="I166" i="54"/>
  <c r="H166" i="54" s="1"/>
  <c r="K165" i="54"/>
  <c r="J165" i="54"/>
  <c r="H165" i="54" s="1"/>
  <c r="I165" i="54"/>
  <c r="K164" i="54"/>
  <c r="J164" i="54"/>
  <c r="I164" i="54"/>
  <c r="K163" i="54"/>
  <c r="J163" i="54"/>
  <c r="I163" i="54"/>
  <c r="H163" i="54" s="1"/>
  <c r="L163" i="54" s="1"/>
  <c r="K162" i="54"/>
  <c r="J162" i="54"/>
  <c r="I162" i="54"/>
  <c r="E161" i="54"/>
  <c r="K160" i="54"/>
  <c r="J160" i="54"/>
  <c r="I160" i="54"/>
  <c r="H160" i="54" s="1"/>
  <c r="K159" i="54"/>
  <c r="J159" i="54"/>
  <c r="I159" i="54"/>
  <c r="K158" i="54"/>
  <c r="J158" i="54"/>
  <c r="I158" i="54"/>
  <c r="K157" i="54"/>
  <c r="J157" i="54"/>
  <c r="I157" i="54"/>
  <c r="H157" i="54" s="1"/>
  <c r="L157" i="54" s="1"/>
  <c r="K156" i="54"/>
  <c r="J156" i="54"/>
  <c r="I156" i="54"/>
  <c r="K155" i="54"/>
  <c r="J155" i="54"/>
  <c r="I155" i="54"/>
  <c r="K154" i="54"/>
  <c r="J154" i="54"/>
  <c r="I154" i="54"/>
  <c r="E153" i="54"/>
  <c r="K152" i="54"/>
  <c r="J152" i="54"/>
  <c r="I152" i="54"/>
  <c r="K151" i="54"/>
  <c r="J151" i="54"/>
  <c r="I151" i="54"/>
  <c r="K150" i="54"/>
  <c r="J150" i="54"/>
  <c r="I150" i="54"/>
  <c r="K149" i="54"/>
  <c r="J149" i="54"/>
  <c r="I149" i="54"/>
  <c r="K148" i="54"/>
  <c r="J148" i="54"/>
  <c r="I148" i="54"/>
  <c r="K147" i="54"/>
  <c r="J147" i="54"/>
  <c r="I147" i="54"/>
  <c r="H147" i="54" s="1"/>
  <c r="L147" i="54" s="1"/>
  <c r="K146" i="54"/>
  <c r="J146" i="54"/>
  <c r="I146" i="54"/>
  <c r="G145" i="54"/>
  <c r="F145" i="54"/>
  <c r="E145" i="54"/>
  <c r="K144" i="54"/>
  <c r="J144" i="54"/>
  <c r="I144" i="54"/>
  <c r="K143" i="54"/>
  <c r="J143" i="54"/>
  <c r="I143" i="54"/>
  <c r="K142" i="54"/>
  <c r="J142" i="54"/>
  <c r="I142" i="54"/>
  <c r="K141" i="54"/>
  <c r="J141" i="54"/>
  <c r="I141" i="54"/>
  <c r="K140" i="54"/>
  <c r="J140" i="54"/>
  <c r="I140" i="54"/>
  <c r="K139" i="54"/>
  <c r="J139" i="54"/>
  <c r="I139" i="54"/>
  <c r="H139" i="54" s="1"/>
  <c r="L139" i="54" s="1"/>
  <c r="K138" i="54"/>
  <c r="J138" i="54"/>
  <c r="I138" i="54"/>
  <c r="K137" i="54"/>
  <c r="J137" i="54"/>
  <c r="H137" i="54" s="1"/>
  <c r="I137" i="54"/>
  <c r="K136" i="54"/>
  <c r="J136" i="54"/>
  <c r="I136" i="54"/>
  <c r="H136" i="54" s="1"/>
  <c r="L136" i="54" s="1"/>
  <c r="K135" i="54"/>
  <c r="J135" i="54"/>
  <c r="I135" i="54"/>
  <c r="H135" i="54" s="1"/>
  <c r="L135" i="54" s="1"/>
  <c r="K134" i="54"/>
  <c r="J134" i="54"/>
  <c r="I134" i="54"/>
  <c r="K133" i="54"/>
  <c r="J133" i="54"/>
  <c r="I133" i="54"/>
  <c r="K132" i="54"/>
  <c r="J132" i="54"/>
  <c r="I132" i="54"/>
  <c r="K131" i="54"/>
  <c r="J131" i="54"/>
  <c r="I131" i="54"/>
  <c r="K130" i="54"/>
  <c r="J130" i="54"/>
  <c r="I130" i="54"/>
  <c r="K129" i="54"/>
  <c r="J129" i="54"/>
  <c r="H129" i="54" s="1"/>
  <c r="L129" i="54" s="1"/>
  <c r="I129" i="54"/>
  <c r="K128" i="54"/>
  <c r="J128" i="54"/>
  <c r="I128" i="54"/>
  <c r="K127" i="54"/>
  <c r="J127" i="54"/>
  <c r="I127" i="54"/>
  <c r="K126" i="54"/>
  <c r="J126" i="54"/>
  <c r="I126" i="54"/>
  <c r="G125" i="54"/>
  <c r="F125" i="54"/>
  <c r="E125" i="54"/>
  <c r="K124" i="54"/>
  <c r="J124" i="54"/>
  <c r="I124" i="54"/>
  <c r="K123" i="54"/>
  <c r="J123" i="54"/>
  <c r="I123" i="54"/>
  <c r="K122" i="54"/>
  <c r="J122" i="54"/>
  <c r="I122" i="54"/>
  <c r="K121" i="54"/>
  <c r="J121" i="54"/>
  <c r="I121" i="54"/>
  <c r="K120" i="54"/>
  <c r="J120" i="54"/>
  <c r="I120" i="54"/>
  <c r="K119" i="54"/>
  <c r="J119" i="54"/>
  <c r="I119" i="54"/>
  <c r="K118" i="54"/>
  <c r="J118" i="54"/>
  <c r="I118" i="54"/>
  <c r="K117" i="54"/>
  <c r="J117" i="54"/>
  <c r="H117" i="54" s="1"/>
  <c r="I117" i="54"/>
  <c r="K116" i="54"/>
  <c r="J116" i="54"/>
  <c r="I116" i="54"/>
  <c r="K115" i="54"/>
  <c r="J115" i="54"/>
  <c r="I115" i="54"/>
  <c r="K114" i="54"/>
  <c r="J114" i="54"/>
  <c r="I114" i="54"/>
  <c r="K113" i="54"/>
  <c r="J113" i="54"/>
  <c r="I113" i="54"/>
  <c r="K112" i="54"/>
  <c r="J112" i="54"/>
  <c r="I112" i="54"/>
  <c r="K111" i="54"/>
  <c r="J111" i="54"/>
  <c r="I111" i="54"/>
  <c r="K110" i="54"/>
  <c r="J110" i="54"/>
  <c r="I110" i="54"/>
  <c r="K109" i="54"/>
  <c r="J109" i="54"/>
  <c r="I109" i="54"/>
  <c r="K108" i="54"/>
  <c r="J108" i="54"/>
  <c r="I108" i="54"/>
  <c r="H108" i="54" s="1"/>
  <c r="L108" i="54" s="1"/>
  <c r="K107" i="54"/>
  <c r="J107" i="54"/>
  <c r="I107" i="54"/>
  <c r="E106" i="54"/>
  <c r="K105" i="54"/>
  <c r="J105" i="54"/>
  <c r="I105" i="54"/>
  <c r="K104" i="54"/>
  <c r="J104" i="54"/>
  <c r="I104" i="54"/>
  <c r="K103" i="54"/>
  <c r="J103" i="54"/>
  <c r="I103" i="54"/>
  <c r="K102" i="54"/>
  <c r="J102" i="54"/>
  <c r="I102" i="54"/>
  <c r="K101" i="54"/>
  <c r="J101" i="54"/>
  <c r="I101" i="54"/>
  <c r="K100" i="54"/>
  <c r="J100" i="54"/>
  <c r="I100" i="54"/>
  <c r="K99" i="54"/>
  <c r="J99" i="54"/>
  <c r="H99" i="54" s="1"/>
  <c r="I99" i="54"/>
  <c r="K98" i="54"/>
  <c r="J98" i="54"/>
  <c r="I98" i="54"/>
  <c r="K97" i="54"/>
  <c r="J97" i="54"/>
  <c r="I97" i="54"/>
  <c r="K96" i="54"/>
  <c r="J96" i="54"/>
  <c r="I96" i="54"/>
  <c r="K95" i="54"/>
  <c r="J95" i="54"/>
  <c r="I95" i="54"/>
  <c r="K94" i="54"/>
  <c r="J94" i="54"/>
  <c r="I94" i="54"/>
  <c r="K92" i="54"/>
  <c r="J92" i="54"/>
  <c r="I92" i="54"/>
  <c r="K91" i="54"/>
  <c r="J91" i="54"/>
  <c r="I91" i="54"/>
  <c r="J90" i="54"/>
  <c r="H90" i="54" s="1"/>
  <c r="I90" i="54"/>
  <c r="K89" i="54"/>
  <c r="J89" i="54"/>
  <c r="H89" i="54" s="1"/>
  <c r="L89" i="54" s="1"/>
  <c r="I89" i="54"/>
  <c r="K88" i="54"/>
  <c r="J88" i="54"/>
  <c r="I88" i="54"/>
  <c r="K87" i="54"/>
  <c r="J87" i="54"/>
  <c r="I87" i="54"/>
  <c r="E86" i="54"/>
  <c r="K85" i="54"/>
  <c r="J85" i="54"/>
  <c r="I85" i="54"/>
  <c r="K84" i="54"/>
  <c r="J84" i="54"/>
  <c r="I84" i="54"/>
  <c r="K83" i="54"/>
  <c r="J83" i="54"/>
  <c r="I83" i="54"/>
  <c r="K82" i="54"/>
  <c r="J82" i="54"/>
  <c r="I82" i="54"/>
  <c r="K81" i="54"/>
  <c r="J81" i="54"/>
  <c r="I81" i="54"/>
  <c r="H81" i="54" s="1"/>
  <c r="L81" i="54" s="1"/>
  <c r="K80" i="54"/>
  <c r="J80" i="54"/>
  <c r="I80" i="54"/>
  <c r="J79" i="54"/>
  <c r="H79" i="54" s="1"/>
  <c r="I79" i="54"/>
  <c r="K78" i="54"/>
  <c r="J78" i="54"/>
  <c r="I78" i="54"/>
  <c r="O77" i="54"/>
  <c r="N77" i="54"/>
  <c r="K77" i="54"/>
  <c r="J77" i="54"/>
  <c r="I77" i="54"/>
  <c r="K76" i="54"/>
  <c r="J76" i="54"/>
  <c r="I76" i="54"/>
  <c r="H76" i="54" s="1"/>
  <c r="L76" i="54" s="1"/>
  <c r="K75" i="54"/>
  <c r="J75" i="54"/>
  <c r="I75" i="54"/>
  <c r="K74" i="54"/>
  <c r="J74" i="54"/>
  <c r="I74" i="54"/>
  <c r="K73" i="54"/>
  <c r="J73" i="54"/>
  <c r="I73" i="54"/>
  <c r="K72" i="54"/>
  <c r="J72" i="54"/>
  <c r="I72" i="54"/>
  <c r="H72" i="54" s="1"/>
  <c r="L72" i="54" s="1"/>
  <c r="E71" i="54"/>
  <c r="K70" i="54"/>
  <c r="J70" i="54"/>
  <c r="I70" i="54"/>
  <c r="H70" i="54" s="1"/>
  <c r="L70" i="54" s="1"/>
  <c r="K69" i="54"/>
  <c r="J69" i="54"/>
  <c r="I69" i="54"/>
  <c r="K68" i="54"/>
  <c r="J68" i="54"/>
  <c r="I68" i="54"/>
  <c r="K67" i="54"/>
  <c r="J67" i="54"/>
  <c r="I67" i="54"/>
  <c r="K66" i="54"/>
  <c r="J66" i="54"/>
  <c r="I66" i="54"/>
  <c r="K65" i="54"/>
  <c r="J65" i="54"/>
  <c r="I65" i="54"/>
  <c r="K64" i="54"/>
  <c r="J64" i="54"/>
  <c r="I64" i="54"/>
  <c r="K63" i="54"/>
  <c r="J63" i="54"/>
  <c r="I63" i="54"/>
  <c r="K62" i="54"/>
  <c r="J62" i="54"/>
  <c r="I62" i="54"/>
  <c r="H62" i="54" s="1"/>
  <c r="K61" i="54"/>
  <c r="J61" i="54"/>
  <c r="I61" i="54"/>
  <c r="K60" i="54"/>
  <c r="J60" i="54"/>
  <c r="I60" i="54"/>
  <c r="K59" i="54"/>
  <c r="J59" i="54"/>
  <c r="I59" i="54"/>
  <c r="K58" i="54"/>
  <c r="J58" i="54"/>
  <c r="I58" i="54"/>
  <c r="E57" i="54"/>
  <c r="K56" i="54"/>
  <c r="J56" i="54"/>
  <c r="I56" i="54"/>
  <c r="K55" i="54"/>
  <c r="J55" i="54"/>
  <c r="I55" i="54"/>
  <c r="K54" i="54"/>
  <c r="J54" i="54"/>
  <c r="I54" i="54"/>
  <c r="K53" i="54"/>
  <c r="J53" i="54"/>
  <c r="I53" i="54"/>
  <c r="K52" i="54"/>
  <c r="J52" i="54"/>
  <c r="I52" i="54"/>
  <c r="K51" i="54"/>
  <c r="J51" i="54"/>
  <c r="I51" i="54"/>
  <c r="K50" i="54"/>
  <c r="J50" i="54"/>
  <c r="I50" i="54"/>
  <c r="K49" i="54"/>
  <c r="J49" i="54"/>
  <c r="I49" i="54"/>
  <c r="K48" i="54"/>
  <c r="J48" i="54"/>
  <c r="I48" i="54"/>
  <c r="K47" i="54"/>
  <c r="J47" i="54"/>
  <c r="I47" i="54"/>
  <c r="K46" i="54"/>
  <c r="J46" i="54"/>
  <c r="I46" i="54"/>
  <c r="K45" i="54"/>
  <c r="J45" i="54"/>
  <c r="I45" i="54"/>
  <c r="K44" i="54"/>
  <c r="J44" i="54"/>
  <c r="I44" i="54"/>
  <c r="E43" i="54"/>
  <c r="K42" i="54"/>
  <c r="J42" i="54"/>
  <c r="I42" i="54"/>
  <c r="K41" i="54"/>
  <c r="J41" i="54"/>
  <c r="I41" i="54"/>
  <c r="K40" i="54"/>
  <c r="J40" i="54"/>
  <c r="I40" i="54"/>
  <c r="K39" i="54"/>
  <c r="J39" i="54"/>
  <c r="I39" i="54"/>
  <c r="K38" i="54"/>
  <c r="J38" i="54"/>
  <c r="I38" i="54"/>
  <c r="H38" i="54" s="1"/>
  <c r="L38" i="54" s="1"/>
  <c r="K37" i="54"/>
  <c r="J37" i="54"/>
  <c r="I37" i="54"/>
  <c r="K36" i="54"/>
  <c r="J36" i="54"/>
  <c r="I36" i="54"/>
  <c r="K35" i="54"/>
  <c r="J35" i="54"/>
  <c r="I35" i="54"/>
  <c r="K34" i="54"/>
  <c r="J34" i="54"/>
  <c r="I34" i="54"/>
  <c r="E33" i="54"/>
  <c r="K32" i="54"/>
  <c r="J32" i="54"/>
  <c r="I32" i="54"/>
  <c r="K31" i="54"/>
  <c r="J31" i="54"/>
  <c r="I31" i="54"/>
  <c r="K30" i="54"/>
  <c r="J30" i="54"/>
  <c r="I30" i="54"/>
  <c r="K29" i="54"/>
  <c r="J29" i="54"/>
  <c r="H29" i="54" s="1"/>
  <c r="L29" i="54" s="1"/>
  <c r="I29" i="54"/>
  <c r="K28" i="54"/>
  <c r="J28" i="54"/>
  <c r="I28" i="54"/>
  <c r="H28" i="54" s="1"/>
  <c r="L28" i="54" s="1"/>
  <c r="K27" i="54"/>
  <c r="J27" i="54"/>
  <c r="I27" i="54"/>
  <c r="K26" i="54"/>
  <c r="J26" i="54"/>
  <c r="I26" i="54"/>
  <c r="K25" i="54"/>
  <c r="J25" i="54"/>
  <c r="I25" i="54"/>
  <c r="K24" i="54"/>
  <c r="J24" i="54"/>
  <c r="I24" i="54"/>
  <c r="K23" i="54"/>
  <c r="J23" i="54"/>
  <c r="I23" i="54"/>
  <c r="H23" i="54" s="1"/>
  <c r="L23" i="54" s="1"/>
  <c r="K22" i="54"/>
  <c r="J22" i="54"/>
  <c r="I22" i="54"/>
  <c r="K21" i="54"/>
  <c r="J21" i="54"/>
  <c r="H21" i="54" s="1"/>
  <c r="I21" i="54"/>
  <c r="K20" i="54"/>
  <c r="J20" i="54"/>
  <c r="I20" i="54"/>
  <c r="K19" i="54"/>
  <c r="J19" i="54"/>
  <c r="I19" i="54"/>
  <c r="K18" i="54"/>
  <c r="J18" i="54"/>
  <c r="I18" i="54"/>
  <c r="K17" i="54"/>
  <c r="J17" i="54"/>
  <c r="I17" i="54"/>
  <c r="K16" i="54"/>
  <c r="J16" i="54"/>
  <c r="I16" i="54"/>
  <c r="K15" i="54"/>
  <c r="J15" i="54"/>
  <c r="I15" i="54"/>
  <c r="E14" i="54"/>
  <c r="K13" i="54"/>
  <c r="J13" i="54"/>
  <c r="I13" i="54"/>
  <c r="K12" i="54"/>
  <c r="J12" i="54"/>
  <c r="I12" i="54"/>
  <c r="K10" i="54"/>
  <c r="K11" i="54" s="1"/>
  <c r="J10" i="54"/>
  <c r="J11" i="54" s="1"/>
  <c r="I10" i="54"/>
  <c r="E9" i="54"/>
  <c r="K8" i="54"/>
  <c r="J8" i="54"/>
  <c r="I8" i="54"/>
  <c r="K7" i="54"/>
  <c r="J7" i="54"/>
  <c r="I7" i="54"/>
  <c r="K6" i="54"/>
  <c r="J6" i="54"/>
  <c r="I6" i="54"/>
  <c r="K5" i="54"/>
  <c r="J5" i="54"/>
  <c r="I5" i="54"/>
  <c r="H5" i="54" s="1"/>
  <c r="L5" i="54" s="1"/>
  <c r="K4" i="54"/>
  <c r="J4" i="54"/>
  <c r="I4" i="54"/>
  <c r="K3" i="54"/>
  <c r="J3" i="54"/>
  <c r="I3" i="54"/>
  <c r="J260" i="55"/>
  <c r="N260" i="55" s="1"/>
  <c r="J270" i="55"/>
  <c r="L7" i="56"/>
  <c r="N17" i="56"/>
  <c r="N25" i="56" s="1"/>
  <c r="K25" i="56"/>
  <c r="K35" i="56"/>
  <c r="K46" i="56"/>
  <c r="L119" i="56"/>
  <c r="K227" i="56"/>
  <c r="J101" i="55"/>
  <c r="H186" i="54"/>
  <c r="L186" i="54" s="1"/>
  <c r="J162" i="55"/>
  <c r="J185" i="55"/>
  <c r="N185" i="55" s="1"/>
  <c r="L255" i="55"/>
  <c r="J56" i="55"/>
  <c r="J83" i="55"/>
  <c r="N83" i="55" s="1"/>
  <c r="H240" i="54"/>
  <c r="L240" i="54" s="1"/>
  <c r="J47" i="55"/>
  <c r="N47" i="55" s="1"/>
  <c r="J222" i="55"/>
  <c r="J228" i="55"/>
  <c r="N228" i="55" s="1"/>
  <c r="J235" i="55"/>
  <c r="N235" i="55" s="1"/>
  <c r="J111" i="55"/>
  <c r="J113" i="55"/>
  <c r="J121" i="55"/>
  <c r="J142" i="55"/>
  <c r="J148" i="55"/>
  <c r="N148" i="55" s="1"/>
  <c r="J246" i="55"/>
  <c r="N246" i="55" s="1"/>
  <c r="J175" i="55"/>
  <c r="N175" i="55" s="1"/>
  <c r="J243" i="55"/>
  <c r="N243" i="55" s="1"/>
  <c r="J252" i="55"/>
  <c r="J254" i="55"/>
  <c r="J241" i="55"/>
  <c r="N241" i="55" s="1"/>
  <c r="J179" i="55"/>
  <c r="N179" i="55" s="1"/>
  <c r="J11" i="55"/>
  <c r="J102" i="55"/>
  <c r="J65" i="55"/>
  <c r="J92" i="55"/>
  <c r="N92" i="55" s="1"/>
  <c r="L264" i="55"/>
  <c r="J143" i="55"/>
  <c r="N143" i="55" s="1"/>
  <c r="J147" i="55"/>
  <c r="N147" i="55" s="1"/>
  <c r="J159" i="55"/>
  <c r="N159" i="55" s="1"/>
  <c r="J178" i="55"/>
  <c r="N178" i="55" s="1"/>
  <c r="J214" i="55"/>
  <c r="H235" i="54"/>
  <c r="L235" i="54" s="1"/>
  <c r="H212" i="54"/>
  <c r="L212" i="54" s="1"/>
  <c r="E185" i="54"/>
  <c r="H178" i="54"/>
  <c r="L178" i="54" s="1"/>
  <c r="N239" i="55"/>
  <c r="N65" i="55"/>
  <c r="K271" i="55"/>
  <c r="L271" i="55"/>
  <c r="M264" i="55"/>
  <c r="M251" i="55"/>
  <c r="N214" i="55"/>
  <c r="K264" i="55"/>
  <c r="N252" i="55"/>
  <c r="K9" i="55"/>
  <c r="N270" i="55"/>
  <c r="L137" i="55"/>
  <c r="J205" i="55"/>
  <c r="N205" i="55" s="1"/>
  <c r="J221" i="55"/>
  <c r="N221" i="55" s="1"/>
  <c r="J263" i="55"/>
  <c r="J269" i="55"/>
  <c r="N269" i="55" s="1"/>
  <c r="H126" i="54"/>
  <c r="L126" i="54" s="1"/>
  <c r="H221" i="54"/>
  <c r="L221" i="54" s="1"/>
  <c r="H255" i="54"/>
  <c r="L255" i="54" s="1"/>
  <c r="H251" i="54"/>
  <c r="L251" i="54" s="1"/>
  <c r="H162" i="54"/>
  <c r="L162" i="54" s="1"/>
  <c r="I14" i="54"/>
  <c r="H107" i="54"/>
  <c r="L107" i="54" s="1"/>
  <c r="H179" i="54"/>
  <c r="H204" i="54"/>
  <c r="H248" i="54"/>
  <c r="L248" i="54" s="1"/>
  <c r="H233" i="54"/>
  <c r="L233" i="54" s="1"/>
  <c r="L253" i="54"/>
  <c r="J211" i="54"/>
  <c r="H203" i="54"/>
  <c r="L203" i="54"/>
  <c r="H141" i="54"/>
  <c r="H254" i="54"/>
  <c r="L254" i="54" s="1"/>
  <c r="H249" i="54"/>
  <c r="L249" i="54" s="1"/>
  <c r="H12" i="54"/>
  <c r="L12" i="54" s="1"/>
  <c r="H65" i="54"/>
  <c r="L65" i="54" s="1"/>
  <c r="H119" i="54"/>
  <c r="L119" i="54" s="1"/>
  <c r="H208" i="54"/>
  <c r="K256" i="54"/>
  <c r="H250" i="54"/>
  <c r="L250" i="54" s="1"/>
  <c r="H20" i="54"/>
  <c r="H44" i="54"/>
  <c r="L44" i="54" s="1"/>
  <c r="H96" i="54"/>
  <c r="L96" i="54" s="1"/>
  <c r="H100" i="54"/>
  <c r="H156" i="54"/>
  <c r="H188" i="54"/>
  <c r="H239" i="54"/>
  <c r="L239" i="54" s="1"/>
  <c r="H242" i="54"/>
  <c r="L242" i="54" s="1"/>
  <c r="H252" i="54"/>
  <c r="L252" i="54" s="1"/>
  <c r="H247" i="54"/>
  <c r="L247" i="54" s="1"/>
  <c r="H246" i="54"/>
  <c r="L246" i="54" s="1"/>
  <c r="H13" i="54"/>
  <c r="L13" i="54" s="1"/>
  <c r="H245" i="54"/>
  <c r="I256" i="54"/>
  <c r="J256" i="54"/>
  <c r="H37" i="54"/>
  <c r="H122" i="54"/>
  <c r="H138" i="54"/>
  <c r="H196" i="54" l="1"/>
  <c r="L196" i="54" s="1"/>
  <c r="J132" i="55"/>
  <c r="N132" i="55" s="1"/>
  <c r="M137" i="55"/>
  <c r="N131" i="55"/>
  <c r="K35" i="55"/>
  <c r="L179" i="54"/>
  <c r="H116" i="54"/>
  <c r="L100" i="54"/>
  <c r="H104" i="54"/>
  <c r="L104" i="54" s="1"/>
  <c r="H110" i="54"/>
  <c r="H114" i="54"/>
  <c r="H118" i="54"/>
  <c r="L118" i="54" s="1"/>
  <c r="H130" i="54"/>
  <c r="L130" i="54" s="1"/>
  <c r="H134" i="54"/>
  <c r="H142" i="54"/>
  <c r="L142" i="54" s="1"/>
  <c r="L138" i="54"/>
  <c r="L122" i="54"/>
  <c r="H59" i="54"/>
  <c r="L59" i="54" s="1"/>
  <c r="H73" i="54"/>
  <c r="H77" i="54"/>
  <c r="L77" i="54" s="1"/>
  <c r="H133" i="54"/>
  <c r="H15" i="54"/>
  <c r="L15" i="54" s="1"/>
  <c r="L99" i="54"/>
  <c r="L117" i="54"/>
  <c r="J14" i="54"/>
  <c r="H25" i="54"/>
  <c r="L25" i="54" s="1"/>
  <c r="H39" i="54"/>
  <c r="H46" i="54"/>
  <c r="L46" i="54" s="1"/>
  <c r="H50" i="54"/>
  <c r="L50" i="54" s="1"/>
  <c r="H54" i="54"/>
  <c r="L54" i="54" s="1"/>
  <c r="H60" i="54"/>
  <c r="L60" i="54" s="1"/>
  <c r="H61" i="54"/>
  <c r="L61" i="54" s="1"/>
  <c r="H64" i="54"/>
  <c r="L64" i="54" s="1"/>
  <c r="H68" i="54"/>
  <c r="L68" i="54" s="1"/>
  <c r="H75" i="54"/>
  <c r="L75" i="54" s="1"/>
  <c r="H91" i="54"/>
  <c r="L91" i="54" s="1"/>
  <c r="H97" i="54"/>
  <c r="L97" i="54" s="1"/>
  <c r="H101" i="54"/>
  <c r="L101" i="54" s="1"/>
  <c r="H105" i="54"/>
  <c r="L105" i="54" s="1"/>
  <c r="K125" i="54"/>
  <c r="H111" i="54"/>
  <c r="L111" i="54" s="1"/>
  <c r="H115" i="54"/>
  <c r="L115" i="54" s="1"/>
  <c r="H123" i="54"/>
  <c r="L123" i="54" s="1"/>
  <c r="H131" i="54"/>
  <c r="L131" i="54" s="1"/>
  <c r="H140" i="54"/>
  <c r="H144" i="54"/>
  <c r="L144" i="54" s="1"/>
  <c r="I153" i="54"/>
  <c r="H152" i="54"/>
  <c r="L152" i="54" s="1"/>
  <c r="H154" i="54"/>
  <c r="L154" i="54" s="1"/>
  <c r="H158" i="54"/>
  <c r="L158" i="54" s="1"/>
  <c r="H170" i="54"/>
  <c r="L170" i="54" s="1"/>
  <c r="J185" i="54"/>
  <c r="H195" i="54"/>
  <c r="L195" i="54" s="1"/>
  <c r="H199" i="54"/>
  <c r="L199" i="54" s="1"/>
  <c r="H215" i="54"/>
  <c r="H227" i="54"/>
  <c r="L227" i="54" s="1"/>
  <c r="I243" i="54"/>
  <c r="K243" i="54"/>
  <c r="H16" i="54"/>
  <c r="L21" i="54"/>
  <c r="I71" i="54"/>
  <c r="H67" i="54"/>
  <c r="L67" i="54" s="1"/>
  <c r="K93" i="54"/>
  <c r="L134" i="54"/>
  <c r="L160" i="54"/>
  <c r="L166" i="54"/>
  <c r="L234" i="54"/>
  <c r="H82" i="54"/>
  <c r="H92" i="54"/>
  <c r="H94" i="54"/>
  <c r="L94" i="54" s="1"/>
  <c r="H98" i="54"/>
  <c r="L98" i="54" s="1"/>
  <c r="H102" i="54"/>
  <c r="L102" i="54" s="1"/>
  <c r="H120" i="54"/>
  <c r="L120" i="54" s="1"/>
  <c r="H132" i="54"/>
  <c r="H159" i="54"/>
  <c r="L208" i="54"/>
  <c r="I202" i="54"/>
  <c r="L165" i="54"/>
  <c r="L116" i="54"/>
  <c r="L37" i="54"/>
  <c r="H42" i="54"/>
  <c r="H49" i="54"/>
  <c r="L49" i="54" s="1"/>
  <c r="H53" i="54"/>
  <c r="L53" i="54" s="1"/>
  <c r="H63" i="54"/>
  <c r="L92" i="54"/>
  <c r="H103" i="54"/>
  <c r="L132" i="54"/>
  <c r="L172" i="54"/>
  <c r="L176" i="54"/>
  <c r="L183" i="54"/>
  <c r="L217" i="54"/>
  <c r="L223" i="54"/>
  <c r="L188" i="54"/>
  <c r="L62" i="54"/>
  <c r="L141" i="54"/>
  <c r="L204" i="54"/>
  <c r="L133" i="54"/>
  <c r="H151" i="54"/>
  <c r="L151" i="54" s="1"/>
  <c r="H219" i="54"/>
  <c r="L219" i="54" s="1"/>
  <c r="L137" i="54"/>
  <c r="K33" i="54"/>
  <c r="H22" i="54"/>
  <c r="L22" i="54" s="1"/>
  <c r="H26" i="54"/>
  <c r="L26" i="54" s="1"/>
  <c r="H30" i="54"/>
  <c r="L30" i="54" s="1"/>
  <c r="H31" i="54"/>
  <c r="L31" i="54" s="1"/>
  <c r="H36" i="54"/>
  <c r="L36" i="54" s="1"/>
  <c r="J57" i="54"/>
  <c r="K57" i="54"/>
  <c r="H51" i="54"/>
  <c r="L51" i="54" s="1"/>
  <c r="H55" i="54"/>
  <c r="L55" i="54" s="1"/>
  <c r="H213" i="54"/>
  <c r="L213" i="54" s="1"/>
  <c r="H214" i="54"/>
  <c r="L214" i="54" s="1"/>
  <c r="H216" i="54"/>
  <c r="L216" i="54" s="1"/>
  <c r="H226" i="54"/>
  <c r="L226" i="54"/>
  <c r="N142" i="55"/>
  <c r="N56" i="55"/>
  <c r="J32" i="55"/>
  <c r="N32" i="55" s="1"/>
  <c r="J58" i="55"/>
  <c r="N58" i="55" s="1"/>
  <c r="J66" i="55"/>
  <c r="N66" i="55" s="1"/>
  <c r="J164" i="55"/>
  <c r="J181" i="55"/>
  <c r="N181" i="55" s="1"/>
  <c r="J28" i="55"/>
  <c r="J15" i="55"/>
  <c r="N15" i="55" s="1"/>
  <c r="J25" i="55"/>
  <c r="N25" i="55" s="1"/>
  <c r="J31" i="55"/>
  <c r="N31" i="55" s="1"/>
  <c r="J45" i="55"/>
  <c r="N48" i="55"/>
  <c r="N52" i="55"/>
  <c r="N68" i="55"/>
  <c r="N77" i="55"/>
  <c r="N81" i="55"/>
  <c r="N85" i="55"/>
  <c r="N93" i="55"/>
  <c r="J94" i="55"/>
  <c r="N94" i="55" s="1"/>
  <c r="N105" i="55"/>
  <c r="J134" i="55"/>
  <c r="N134" i="55" s="1"/>
  <c r="J139" i="55"/>
  <c r="N146" i="55"/>
  <c r="J151" i="55"/>
  <c r="N151" i="55" s="1"/>
  <c r="N154" i="55"/>
  <c r="N187" i="55"/>
  <c r="J200" i="55"/>
  <c r="N200" i="55" s="1"/>
  <c r="N211" i="55"/>
  <c r="L82" i="55"/>
  <c r="K238" i="55"/>
  <c r="K22" i="55"/>
  <c r="N11" i="55"/>
  <c r="N113" i="55"/>
  <c r="N101" i="55"/>
  <c r="J34" i="55"/>
  <c r="N34" i="55" s="1"/>
  <c r="J55" i="55"/>
  <c r="N55" i="55" s="1"/>
  <c r="J71" i="55"/>
  <c r="N71" i="55" s="1"/>
  <c r="J76" i="55"/>
  <c r="N76" i="55" s="1"/>
  <c r="J128" i="55"/>
  <c r="N128" i="55" s="1"/>
  <c r="J136" i="55"/>
  <c r="N136" i="55" s="1"/>
  <c r="J150" i="55"/>
  <c r="J158" i="55"/>
  <c r="N158" i="55" s="1"/>
  <c r="J170" i="55"/>
  <c r="N170" i="55" s="1"/>
  <c r="J190" i="55"/>
  <c r="N190" i="55" s="1"/>
  <c r="J191" i="55"/>
  <c r="N191" i="55" s="1"/>
  <c r="J195" i="55"/>
  <c r="J202" i="55"/>
  <c r="N202" i="55" s="1"/>
  <c r="M64" i="55"/>
  <c r="J208" i="55"/>
  <c r="N4" i="55"/>
  <c r="I93" i="54"/>
  <c r="K137" i="55"/>
  <c r="N111" i="55"/>
  <c r="I161" i="54"/>
  <c r="K161" i="54"/>
  <c r="L156" i="54"/>
  <c r="L103" i="54"/>
  <c r="J161" i="54"/>
  <c r="J9" i="54"/>
  <c r="H83" i="54"/>
  <c r="L83" i="54" s="1"/>
  <c r="J106" i="54"/>
  <c r="H121" i="54"/>
  <c r="L121" i="54" s="1"/>
  <c r="L171" i="54"/>
  <c r="H173" i="54"/>
  <c r="L173" i="54" s="1"/>
  <c r="K177" i="54"/>
  <c r="K185" i="54"/>
  <c r="H184" i="54"/>
  <c r="L184" i="54" s="1"/>
  <c r="J193" i="54"/>
  <c r="H200" i="54"/>
  <c r="L200" i="54" s="1"/>
  <c r="I211" i="54"/>
  <c r="N17" i="55"/>
  <c r="N33" i="55"/>
  <c r="J36" i="55"/>
  <c r="N36" i="55" s="1"/>
  <c r="J44" i="55"/>
  <c r="N44" i="55" s="1"/>
  <c r="J266" i="55"/>
  <c r="N266" i="55" s="1"/>
  <c r="K90" i="56"/>
  <c r="J65" i="56"/>
  <c r="L251" i="55"/>
  <c r="N222" i="55"/>
  <c r="H69" i="54"/>
  <c r="L69" i="54" s="1"/>
  <c r="H85" i="54"/>
  <c r="L85" i="54" s="1"/>
  <c r="H168" i="54"/>
  <c r="L168" i="54" s="1"/>
  <c r="H198" i="54"/>
  <c r="L198" i="54" s="1"/>
  <c r="H225" i="54"/>
  <c r="L225" i="54" s="1"/>
  <c r="J8" i="55"/>
  <c r="N8" i="55" s="1"/>
  <c r="G272" i="55"/>
  <c r="J16" i="55"/>
  <c r="N16" i="55" s="1"/>
  <c r="J67" i="55"/>
  <c r="N67" i="55" s="1"/>
  <c r="J70" i="55"/>
  <c r="N70" i="55" s="1"/>
  <c r="J95" i="55"/>
  <c r="N95" i="55" s="1"/>
  <c r="N97" i="55"/>
  <c r="J100" i="55"/>
  <c r="N100" i="55" s="1"/>
  <c r="J104" i="55"/>
  <c r="N104" i="55" s="1"/>
  <c r="J110" i="55"/>
  <c r="N110" i="55" s="1"/>
  <c r="J117" i="55"/>
  <c r="N117" i="55" s="1"/>
  <c r="H272" i="55"/>
  <c r="J167" i="55"/>
  <c r="N167" i="55" s="1"/>
  <c r="J183" i="55"/>
  <c r="N183" i="55" s="1"/>
  <c r="J188" i="55"/>
  <c r="J192" i="55"/>
  <c r="N192" i="55" s="1"/>
  <c r="L238" i="55"/>
  <c r="J210" i="55"/>
  <c r="N210" i="55" s="1"/>
  <c r="J236" i="55"/>
  <c r="M255" i="55"/>
  <c r="J259" i="55"/>
  <c r="N259" i="55" s="1"/>
  <c r="J262" i="55"/>
  <c r="N262" i="55" s="1"/>
  <c r="J265" i="55"/>
  <c r="N265" i="55" s="1"/>
  <c r="H248" i="56"/>
  <c r="K16" i="56"/>
  <c r="J8" i="56"/>
  <c r="N8" i="56" s="1"/>
  <c r="N16" i="56" s="1"/>
  <c r="K64" i="56"/>
  <c r="J47" i="56"/>
  <c r="K247" i="56"/>
  <c r="J241" i="56"/>
  <c r="J247" i="56" s="1"/>
  <c r="L215" i="54"/>
  <c r="N186" i="55"/>
  <c r="N28" i="55"/>
  <c r="N86" i="55"/>
  <c r="H18" i="54"/>
  <c r="L18" i="54" s="1"/>
  <c r="H41" i="54"/>
  <c r="L41" i="54" s="1"/>
  <c r="H74" i="54"/>
  <c r="L74" i="54" s="1"/>
  <c r="H80" i="54"/>
  <c r="L80" i="54" s="1"/>
  <c r="H84" i="54"/>
  <c r="L84" i="54" s="1"/>
  <c r="H167" i="54"/>
  <c r="L167" i="54" s="1"/>
  <c r="H224" i="54"/>
  <c r="L224" i="54" s="1"/>
  <c r="J6" i="55"/>
  <c r="N6" i="55" s="1"/>
  <c r="L9" i="55"/>
  <c r="J10" i="55"/>
  <c r="N10" i="55" s="1"/>
  <c r="J41" i="55"/>
  <c r="N41" i="55" s="1"/>
  <c r="J62" i="55"/>
  <c r="N62" i="55" s="1"/>
  <c r="J107" i="55"/>
  <c r="N107" i="55" s="1"/>
  <c r="J116" i="55"/>
  <c r="N116" i="55" s="1"/>
  <c r="J120" i="55"/>
  <c r="N120" i="55" s="1"/>
  <c r="J129" i="55"/>
  <c r="N129" i="55" s="1"/>
  <c r="J133" i="55"/>
  <c r="N133" i="55" s="1"/>
  <c r="J138" i="55"/>
  <c r="N138" i="55" s="1"/>
  <c r="N139" i="55"/>
  <c r="J152" i="55"/>
  <c r="N152" i="55" s="1"/>
  <c r="J157" i="55"/>
  <c r="N157" i="55" s="1"/>
  <c r="J169" i="55"/>
  <c r="N169" i="55" s="1"/>
  <c r="J182" i="55"/>
  <c r="N182" i="55" s="1"/>
  <c r="J199" i="55"/>
  <c r="N199" i="55" s="1"/>
  <c r="O272" i="55"/>
  <c r="J261" i="55"/>
  <c r="N261" i="55" s="1"/>
  <c r="J268" i="55"/>
  <c r="N268" i="55" s="1"/>
  <c r="J36" i="56"/>
  <c r="J46" i="56" s="1"/>
  <c r="K154" i="56"/>
  <c r="J120" i="56"/>
  <c r="J264" i="55"/>
  <c r="J141" i="55"/>
  <c r="J145" i="55"/>
  <c r="N195" i="55"/>
  <c r="J212" i="55"/>
  <c r="N212" i="55" s="1"/>
  <c r="J216" i="55"/>
  <c r="N216" i="55" s="1"/>
  <c r="J220" i="55"/>
  <c r="N220" i="55" s="1"/>
  <c r="N240" i="55"/>
  <c r="J247" i="55"/>
  <c r="N247" i="55" s="1"/>
  <c r="J26" i="56"/>
  <c r="K119" i="56"/>
  <c r="J91" i="56"/>
  <c r="K234" i="56"/>
  <c r="J232" i="56"/>
  <c r="I248" i="56"/>
  <c r="H10" i="54"/>
  <c r="L10" i="54" s="1"/>
  <c r="L11" i="54" s="1"/>
  <c r="K43" i="54"/>
  <c r="L39" i="54"/>
  <c r="J103" i="55"/>
  <c r="K153" i="54"/>
  <c r="J197" i="55"/>
  <c r="N197" i="55" s="1"/>
  <c r="M248" i="56"/>
  <c r="J196" i="55"/>
  <c r="N196" i="55" s="1"/>
  <c r="J16" i="56"/>
  <c r="F272" i="55"/>
  <c r="H95" i="54"/>
  <c r="L95" i="54" s="1"/>
  <c r="H128" i="54"/>
  <c r="L128" i="54" s="1"/>
  <c r="I145" i="54"/>
  <c r="H189" i="54"/>
  <c r="L189" i="54" s="1"/>
  <c r="I193" i="54"/>
  <c r="H256" i="54"/>
  <c r="L90" i="54"/>
  <c r="J86" i="54"/>
  <c r="L110" i="54"/>
  <c r="I11" i="54"/>
  <c r="H3" i="54"/>
  <c r="L3" i="54" s="1"/>
  <c r="I9" i="54"/>
  <c r="H7" i="54"/>
  <c r="H27" i="54"/>
  <c r="L27" i="54" s="1"/>
  <c r="J43" i="54"/>
  <c r="L42" i="54"/>
  <c r="H56" i="54"/>
  <c r="L56" i="54" s="1"/>
  <c r="L63" i="54"/>
  <c r="K86" i="54"/>
  <c r="K14" i="54"/>
  <c r="H17" i="54"/>
  <c r="L17" i="54" s="1"/>
  <c r="H40" i="54"/>
  <c r="L40" i="54" s="1"/>
  <c r="L73" i="54"/>
  <c r="J93" i="54"/>
  <c r="L159" i="54"/>
  <c r="K169" i="54"/>
  <c r="H175" i="54"/>
  <c r="L175" i="54" s="1"/>
  <c r="I185" i="54"/>
  <c r="H182" i="54"/>
  <c r="L182" i="54" s="1"/>
  <c r="H194" i="54"/>
  <c r="L194" i="54" s="1"/>
  <c r="H205" i="54"/>
  <c r="H209" i="54"/>
  <c r="L114" i="54"/>
  <c r="L20" i="54"/>
  <c r="L79" i="54"/>
  <c r="H8" i="54"/>
  <c r="L8" i="54" s="1"/>
  <c r="H35" i="54"/>
  <c r="L35" i="54" s="1"/>
  <c r="H45" i="54"/>
  <c r="L45" i="54" s="1"/>
  <c r="H109" i="54"/>
  <c r="L109" i="54" s="1"/>
  <c r="J145" i="54"/>
  <c r="L140" i="54"/>
  <c r="H143" i="54"/>
  <c r="L143" i="54" s="1"/>
  <c r="H207" i="54"/>
  <c r="L207" i="54" s="1"/>
  <c r="K211" i="54"/>
  <c r="J232" i="54"/>
  <c r="H11" i="54"/>
  <c r="L14" i="54"/>
  <c r="E244" i="54"/>
  <c r="N263" i="55"/>
  <c r="N264" i="55" s="1"/>
  <c r="K71" i="54"/>
  <c r="H230" i="54"/>
  <c r="L230" i="54" s="1"/>
  <c r="J7" i="55"/>
  <c r="L108" i="55"/>
  <c r="J114" i="55"/>
  <c r="N114" i="55" s="1"/>
  <c r="J118" i="55"/>
  <c r="N118" i="55" s="1"/>
  <c r="N245" i="55"/>
  <c r="K220" i="54"/>
  <c r="K232" i="54"/>
  <c r="N127" i="55"/>
  <c r="L7" i="54"/>
  <c r="I125" i="54"/>
  <c r="L187" i="54"/>
  <c r="N20" i="55"/>
  <c r="K64" i="55"/>
  <c r="L64" i="55"/>
  <c r="K82" i="55"/>
  <c r="N103" i="55"/>
  <c r="J242" i="55"/>
  <c r="K251" i="55"/>
  <c r="J71" i="54"/>
  <c r="L82" i="54"/>
  <c r="J125" i="54"/>
  <c r="L209" i="54"/>
  <c r="N236" i="55"/>
  <c r="H148" i="54"/>
  <c r="L148" i="54" s="1"/>
  <c r="I169" i="54"/>
  <c r="H180" i="54"/>
  <c r="H190" i="54"/>
  <c r="K202" i="54"/>
  <c r="J12" i="55"/>
  <c r="N12" i="55" s="1"/>
  <c r="J14" i="55"/>
  <c r="N14" i="55" s="1"/>
  <c r="N22" i="55" s="1"/>
  <c r="M22" i="55"/>
  <c r="J27" i="55"/>
  <c r="N27" i="55" s="1"/>
  <c r="J72" i="55"/>
  <c r="J89" i="55"/>
  <c r="N89" i="55" s="1"/>
  <c r="J166" i="55"/>
  <c r="N166" i="55" s="1"/>
  <c r="J180" i="55"/>
  <c r="N180" i="55" s="1"/>
  <c r="J207" i="55"/>
  <c r="N207" i="55" s="1"/>
  <c r="N208" i="55"/>
  <c r="M238" i="55"/>
  <c r="J248" i="55"/>
  <c r="N248" i="55" s="1"/>
  <c r="N145" i="55"/>
  <c r="N203" i="55"/>
  <c r="N215" i="55"/>
  <c r="N231" i="55"/>
  <c r="J267" i="55"/>
  <c r="N102" i="55"/>
  <c r="N121" i="55"/>
  <c r="N226" i="55"/>
  <c r="N45" i="55"/>
  <c r="K9" i="54"/>
  <c r="H48" i="54"/>
  <c r="L48" i="54" s="1"/>
  <c r="H52" i="54"/>
  <c r="L52" i="54" s="1"/>
  <c r="H58" i="54"/>
  <c r="L58" i="54" s="1"/>
  <c r="H87" i="54"/>
  <c r="I106" i="54"/>
  <c r="K106" i="54"/>
  <c r="H127" i="54"/>
  <c r="L127" i="54" s="1"/>
  <c r="H149" i="54"/>
  <c r="L149" i="54" s="1"/>
  <c r="H181" i="54"/>
  <c r="L181" i="54" s="1"/>
  <c r="H210" i="54"/>
  <c r="L210" i="54" s="1"/>
  <c r="H237" i="54"/>
  <c r="L237" i="54" s="1"/>
  <c r="J23" i="55"/>
  <c r="N23" i="55" s="1"/>
  <c r="L35" i="55"/>
  <c r="J42" i="55"/>
  <c r="N42" i="55" s="1"/>
  <c r="J61" i="55"/>
  <c r="N61" i="55" s="1"/>
  <c r="J73" i="55"/>
  <c r="N73" i="55" s="1"/>
  <c r="J78" i="55"/>
  <c r="N78" i="55" s="1"/>
  <c r="J90" i="55"/>
  <c r="N90" i="55" s="1"/>
  <c r="J98" i="55"/>
  <c r="N98" i="55" s="1"/>
  <c r="J106" i="55"/>
  <c r="N106" i="55" s="1"/>
  <c r="J112" i="55"/>
  <c r="N112" i="55" s="1"/>
  <c r="J149" i="55"/>
  <c r="N149" i="55" s="1"/>
  <c r="J171" i="55"/>
  <c r="N171" i="55" s="1"/>
  <c r="J173" i="55"/>
  <c r="N173" i="55" s="1"/>
  <c r="J249" i="55"/>
  <c r="N249" i="55" s="1"/>
  <c r="J250" i="55"/>
  <c r="N250" i="55" s="1"/>
  <c r="L258" i="55"/>
  <c r="N235" i="56"/>
  <c r="N240" i="56" s="1"/>
  <c r="H4" i="54"/>
  <c r="L4" i="54" s="1"/>
  <c r="H19" i="54"/>
  <c r="L19" i="54" s="1"/>
  <c r="H24" i="54"/>
  <c r="L24" i="54" s="1"/>
  <c r="H47" i="54"/>
  <c r="L47" i="54" s="1"/>
  <c r="H88" i="54"/>
  <c r="L88" i="54" s="1"/>
  <c r="H113" i="54"/>
  <c r="L113" i="54" s="1"/>
  <c r="H146" i="54"/>
  <c r="L146" i="54" s="1"/>
  <c r="H150" i="54"/>
  <c r="L150" i="54" s="1"/>
  <c r="H164" i="54"/>
  <c r="L164" i="54" s="1"/>
  <c r="I177" i="54"/>
  <c r="H192" i="54"/>
  <c r="L192" i="54" s="1"/>
  <c r="I232" i="54"/>
  <c r="H236" i="54"/>
  <c r="L236" i="54" s="1"/>
  <c r="H238" i="54"/>
  <c r="L238" i="54" s="1"/>
  <c r="E272" i="55"/>
  <c r="J30" i="55"/>
  <c r="N30" i="55" s="1"/>
  <c r="J40" i="55"/>
  <c r="N40" i="55" s="1"/>
  <c r="J59" i="55"/>
  <c r="N59" i="55" s="1"/>
  <c r="J60" i="55"/>
  <c r="N60" i="55" s="1"/>
  <c r="J79" i="55"/>
  <c r="N79" i="55" s="1"/>
  <c r="J80" i="55"/>
  <c r="N80" i="55" s="1"/>
  <c r="J87" i="55"/>
  <c r="N87" i="55" s="1"/>
  <c r="J88" i="55"/>
  <c r="N88" i="55" s="1"/>
  <c r="J96" i="55"/>
  <c r="N96" i="55" s="1"/>
  <c r="J109" i="55"/>
  <c r="N109" i="55" s="1"/>
  <c r="J115" i="55"/>
  <c r="N115" i="55" s="1"/>
  <c r="J130" i="55"/>
  <c r="N130" i="55" s="1"/>
  <c r="J135" i="55"/>
  <c r="N135" i="55" s="1"/>
  <c r="J144" i="55"/>
  <c r="N144" i="55" s="1"/>
  <c r="J160" i="55"/>
  <c r="N160" i="55" s="1"/>
  <c r="J165" i="55"/>
  <c r="N165" i="55" s="1"/>
  <c r="J168" i="55"/>
  <c r="N168" i="55" s="1"/>
  <c r="J176" i="55"/>
  <c r="N176" i="55" s="1"/>
  <c r="J194" i="55"/>
  <c r="N194" i="55" s="1"/>
  <c r="J201" i="55"/>
  <c r="N201" i="55" s="1"/>
  <c r="J204" i="55"/>
  <c r="N204" i="55" s="1"/>
  <c r="J219" i="55"/>
  <c r="J223" i="55"/>
  <c r="N223" i="55" s="1"/>
  <c r="J227" i="55"/>
  <c r="N227" i="55" s="1"/>
  <c r="J244" i="55"/>
  <c r="N244" i="55" s="1"/>
  <c r="K255" i="55"/>
  <c r="M258" i="55"/>
  <c r="N47" i="56"/>
  <c r="N64" i="56" s="1"/>
  <c r="J169" i="54"/>
  <c r="N150" i="55"/>
  <c r="L172" i="55"/>
  <c r="M108" i="55"/>
  <c r="H66" i="54"/>
  <c r="L66" i="54" s="1"/>
  <c r="I33" i="54"/>
  <c r="J35" i="56"/>
  <c r="N26" i="56"/>
  <c r="N35" i="56" s="1"/>
  <c r="G248" i="56"/>
  <c r="G251" i="56" s="1"/>
  <c r="J240" i="56"/>
  <c r="K231" i="56"/>
  <c r="N228" i="56" s="1"/>
  <c r="N231" i="56" s="1"/>
  <c r="L64" i="56"/>
  <c r="L245" i="54"/>
  <c r="L256" i="54" s="1"/>
  <c r="N36" i="56"/>
  <c r="N46" i="56" s="1"/>
  <c r="N241" i="56"/>
  <c r="N247" i="56" s="1"/>
  <c r="L16" i="54"/>
  <c r="H14" i="54"/>
  <c r="N254" i="55"/>
  <c r="N255" i="55" s="1"/>
  <c r="J255" i="55"/>
  <c r="H34" i="54"/>
  <c r="I43" i="54"/>
  <c r="J33" i="54"/>
  <c r="I57" i="54"/>
  <c r="J37" i="55"/>
  <c r="K49" i="55"/>
  <c r="J63" i="55"/>
  <c r="N63" i="55" s="1"/>
  <c r="I86" i="54"/>
  <c r="I220" i="54"/>
  <c r="L49" i="55"/>
  <c r="J25" i="56"/>
  <c r="J257" i="55"/>
  <c r="N257" i="55" s="1"/>
  <c r="K240" i="56"/>
  <c r="H78" i="54"/>
  <c r="H112" i="54"/>
  <c r="L112" i="54" s="1"/>
  <c r="H124" i="54"/>
  <c r="L124" i="54" s="1"/>
  <c r="J153" i="54"/>
  <c r="J177" i="54"/>
  <c r="J220" i="54"/>
  <c r="H228" i="54"/>
  <c r="J243" i="54"/>
  <c r="M9" i="55"/>
  <c r="N7" i="55"/>
  <c r="M35" i="55"/>
  <c r="M49" i="55"/>
  <c r="N256" i="55"/>
  <c r="K172" i="55"/>
  <c r="H6" i="54"/>
  <c r="H32" i="54"/>
  <c r="L32" i="54" s="1"/>
  <c r="K145" i="54"/>
  <c r="H155" i="54"/>
  <c r="J202" i="54"/>
  <c r="L205" i="54"/>
  <c r="J29" i="55"/>
  <c r="J38" i="55"/>
  <c r="N38" i="55" s="1"/>
  <c r="N164" i="55"/>
  <c r="N219" i="55"/>
  <c r="M82" i="55"/>
  <c r="N69" i="55"/>
  <c r="N188" i="55"/>
  <c r="K108" i="55"/>
  <c r="J126" i="55"/>
  <c r="N126" i="55" s="1"/>
  <c r="J224" i="55"/>
  <c r="N224" i="55" s="1"/>
  <c r="E248" i="56"/>
  <c r="J43" i="55"/>
  <c r="N43" i="55" s="1"/>
  <c r="J53" i="55"/>
  <c r="N53" i="55" s="1"/>
  <c r="J91" i="55"/>
  <c r="J125" i="55"/>
  <c r="M172" i="55"/>
  <c r="N141" i="55"/>
  <c r="J237" i="55"/>
  <c r="N237" i="55" s="1"/>
  <c r="M271" i="55"/>
  <c r="F248" i="56"/>
  <c r="K217" i="56"/>
  <c r="H106" i="54" l="1"/>
  <c r="L169" i="54"/>
  <c r="H145" i="54"/>
  <c r="L220" i="54"/>
  <c r="L145" i="54"/>
  <c r="L177" i="54"/>
  <c r="H177" i="54"/>
  <c r="L211" i="54"/>
  <c r="H220" i="54"/>
  <c r="L202" i="54"/>
  <c r="L106" i="54"/>
  <c r="J9" i="55"/>
  <c r="N9" i="55"/>
  <c r="L243" i="54"/>
  <c r="J22" i="55"/>
  <c r="J64" i="56"/>
  <c r="L248" i="56"/>
  <c r="K248" i="56"/>
  <c r="K272" i="55"/>
  <c r="L272" i="55"/>
  <c r="M272" i="55"/>
  <c r="L153" i="54"/>
  <c r="H202" i="54"/>
  <c r="H211" i="54"/>
  <c r="L57" i="54"/>
  <c r="J7" i="56"/>
  <c r="N3" i="56"/>
  <c r="N7" i="56" s="1"/>
  <c r="H93" i="54"/>
  <c r="L87" i="54"/>
  <c r="L93" i="54" s="1"/>
  <c r="N238" i="55"/>
  <c r="L125" i="54"/>
  <c r="J172" i="55"/>
  <c r="N267" i="55"/>
  <c r="N271" i="55" s="1"/>
  <c r="J271" i="55"/>
  <c r="H193" i="54"/>
  <c r="L190" i="54"/>
  <c r="L193" i="54" s="1"/>
  <c r="N172" i="55"/>
  <c r="N258" i="55"/>
  <c r="J258" i="55"/>
  <c r="N72" i="55"/>
  <c r="N82" i="55" s="1"/>
  <c r="J82" i="55"/>
  <c r="L180" i="54"/>
  <c r="L185" i="54" s="1"/>
  <c r="H185" i="54"/>
  <c r="N64" i="55"/>
  <c r="H153" i="54"/>
  <c r="H243" i="54"/>
  <c r="H169" i="54"/>
  <c r="L71" i="54"/>
  <c r="N242" i="55"/>
  <c r="N251" i="55" s="1"/>
  <c r="J251" i="55"/>
  <c r="H57" i="54"/>
  <c r="H71" i="54"/>
  <c r="J154" i="56"/>
  <c r="N120" i="56"/>
  <c r="N154" i="56" s="1"/>
  <c r="J231" i="56"/>
  <c r="N91" i="56"/>
  <c r="N119" i="56" s="1"/>
  <c r="J119" i="56"/>
  <c r="J90" i="56"/>
  <c r="N65" i="56"/>
  <c r="N90" i="56" s="1"/>
  <c r="J227" i="56"/>
  <c r="N218" i="56"/>
  <c r="N227" i="56" s="1"/>
  <c r="J217" i="56"/>
  <c r="N155" i="56"/>
  <c r="N217" i="56" s="1"/>
  <c r="L78" i="54"/>
  <c r="L86" i="54" s="1"/>
  <c r="H86" i="54"/>
  <c r="N37" i="55"/>
  <c r="N49" i="55" s="1"/>
  <c r="J49" i="55"/>
  <c r="J64" i="55"/>
  <c r="N29" i="55"/>
  <c r="N35" i="55" s="1"/>
  <c r="J35" i="55"/>
  <c r="L155" i="54"/>
  <c r="L161" i="54" s="1"/>
  <c r="H161" i="54"/>
  <c r="L6" i="54"/>
  <c r="L9" i="54" s="1"/>
  <c r="H9" i="54"/>
  <c r="J244" i="54"/>
  <c r="H43" i="54"/>
  <c r="L34" i="54"/>
  <c r="L43" i="54" s="1"/>
  <c r="J238" i="55"/>
  <c r="L33" i="54"/>
  <c r="H33" i="54"/>
  <c r="N137" i="55"/>
  <c r="N91" i="55"/>
  <c r="N108" i="55" s="1"/>
  <c r="J108" i="55"/>
  <c r="N125" i="55"/>
  <c r="J137" i="55"/>
  <c r="J234" i="56"/>
  <c r="N232" i="56"/>
  <c r="N234" i="56" s="1"/>
  <c r="L228" i="54"/>
  <c r="L232" i="54" s="1"/>
  <c r="H232" i="54"/>
  <c r="I244" i="54"/>
  <c r="K244" i="54"/>
  <c r="H125" i="54"/>
  <c r="N248" i="56" l="1"/>
  <c r="J248" i="56"/>
  <c r="N272" i="55"/>
  <c r="J272" i="55"/>
  <c r="L244" i="54"/>
  <c r="H244" i="54"/>
</calcChain>
</file>

<file path=xl/comments1.xml><?xml version="1.0" encoding="utf-8"?>
<comments xmlns="http://schemas.openxmlformats.org/spreadsheetml/2006/main">
  <authors>
    <author>admin</author>
    <author>lbppX201</author>
  </authors>
  <commentList>
    <comment ref="E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增加2人</t>
        </r>
      </text>
    </comment>
    <comment ref="E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由0增加至2人</t>
        </r>
      </text>
    </comment>
    <comment ref="E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增加6人</t>
        </r>
      </text>
    </comment>
    <comment ref="E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增加2人</t>
        </r>
      </text>
    </comment>
    <comment ref="E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增加1人</t>
        </r>
      </text>
    </comment>
    <comment ref="E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增加3人</t>
        </r>
      </text>
    </comment>
    <comment ref="E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增加1人</t>
        </r>
      </text>
    </comment>
    <comment ref="E33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由29增加67</t>
        </r>
      </text>
    </comment>
    <comment ref="E37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增加1人</t>
        </r>
      </text>
    </comment>
    <comment ref="E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增加1人</t>
        </r>
      </text>
    </comment>
    <comment ref="E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增加1人</t>
        </r>
      </text>
    </comment>
    <comment ref="E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增加1人</t>
        </r>
      </text>
    </comment>
    <comment ref="E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增加1人</t>
        </r>
      </text>
    </comment>
    <comment ref="E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由11增加至16</t>
        </r>
      </text>
    </comment>
    <comment ref="G126" authorId="1" shapeId="0">
      <text>
        <r>
          <rPr>
            <b/>
            <sz val="9"/>
            <color indexed="81"/>
            <rFont val="宋体"/>
            <family val="3"/>
            <charset val="134"/>
          </rPr>
          <t>lbppX201:</t>
        </r>
        <r>
          <rPr>
            <sz val="9"/>
            <color indexed="81"/>
            <rFont val="宋体"/>
            <family val="3"/>
            <charset val="134"/>
          </rPr>
          <t xml:space="preserve">
肖春宝 20190101调集团</t>
        </r>
      </text>
    </comment>
    <comment ref="E1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增加1人</t>
        </r>
      </text>
    </comment>
    <comment ref="E1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增加1人</t>
        </r>
      </text>
    </comment>
    <comment ref="E1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由1人增加至9人，即增加8人</t>
        </r>
      </text>
    </comment>
    <comment ref="E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增加hse技术1人</t>
        </r>
      </text>
    </comment>
    <comment ref="E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增加1个编制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E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由之前的4改为8</t>
        </r>
      </text>
    </comment>
    <comment ref="D1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外主操</t>
        </r>
      </text>
    </comment>
    <comment ref="D1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副操</t>
        </r>
      </text>
    </comment>
    <comment ref="E2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于2020年3月增加4个车工编制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D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外主操</t>
        </r>
      </text>
    </comment>
    <comment ref="D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副操</t>
        </r>
      </text>
    </comment>
  </commentList>
</comments>
</file>

<file path=xl/sharedStrings.xml><?xml version="1.0" encoding="utf-8"?>
<sst xmlns="http://schemas.openxmlformats.org/spreadsheetml/2006/main" count="2134" uniqueCount="1394">
  <si>
    <t>工程师/Engineer</t>
    <phoneticPr fontId="3" type="noConversion"/>
  </si>
  <si>
    <t>徐野/Xu Ye</t>
    <phoneticPr fontId="3" type="noConversion"/>
  </si>
  <si>
    <t>倪晓亮/Ni Xiao Liang</t>
    <phoneticPr fontId="3" type="noConversion"/>
  </si>
  <si>
    <t>陈孔炬/Ken Chen Kong Ju</t>
    <phoneticPr fontId="3" type="noConversion"/>
  </si>
  <si>
    <t>潘茂华/Pan Mao Hua</t>
    <phoneticPr fontId="3" type="noConversion"/>
  </si>
  <si>
    <t>DCC主管/Archives Supervisor</t>
    <phoneticPr fontId="3" type="noConversion"/>
  </si>
  <si>
    <t>行政助理/Adminstrative Assistant</t>
    <phoneticPr fontId="3" type="noConversion"/>
  </si>
  <si>
    <t xml:space="preserve">主管（餐饮&amp;住宿）/Head, FB &amp; Accomdation &amp; Event </t>
    <phoneticPr fontId="3" type="noConversion"/>
  </si>
  <si>
    <t>综合管理/Office Administrator</t>
    <phoneticPr fontId="3" type="noConversion"/>
  </si>
  <si>
    <t>接待员/Receptionist</t>
    <phoneticPr fontId="3" type="noConversion"/>
  </si>
  <si>
    <t>司机/Liaison Officer&amp;Driver</t>
    <phoneticPr fontId="3" type="noConversion"/>
  </si>
  <si>
    <t xml:space="preserve">采购管理部/Procurement Department </t>
    <phoneticPr fontId="3" type="noConversion"/>
  </si>
  <si>
    <t>主任工程师/Senior Engineer</t>
    <phoneticPr fontId="3" type="noConversion"/>
  </si>
  <si>
    <t xml:space="preserve">    </t>
    <phoneticPr fontId="3" type="noConversion"/>
  </si>
  <si>
    <t>项目财务部/Finance Department</t>
    <phoneticPr fontId="3" type="noConversion"/>
  </si>
  <si>
    <t>经理/The manager</t>
    <phoneticPr fontId="3" type="noConversion"/>
  </si>
  <si>
    <t>项目信息部/Management System Department</t>
    <phoneticPr fontId="3" type="noConversion"/>
  </si>
  <si>
    <t>IT高级职员/IT Senior Officer</t>
    <phoneticPr fontId="3" type="noConversion"/>
  </si>
  <si>
    <t>生产准备部（工艺、设备）/Production Preparation Department（Process、Equipment）</t>
    <phoneticPr fontId="3" type="noConversion"/>
  </si>
  <si>
    <t>张连柱/Zhang Lian Zhu</t>
    <phoneticPr fontId="3" type="noConversion"/>
  </si>
  <si>
    <t>陶健平/Tao Jian Ping</t>
    <phoneticPr fontId="3" type="noConversion"/>
  </si>
  <si>
    <t>生产准备部（商务）/Production Preparation Department（Business）</t>
    <phoneticPr fontId="3" type="noConversion"/>
  </si>
  <si>
    <t>计划专员/Planning Specialist</t>
    <phoneticPr fontId="3" type="noConversion"/>
  </si>
  <si>
    <t>项目控制部/Project Control Unit</t>
    <phoneticPr fontId="3" type="noConversion"/>
  </si>
  <si>
    <t>许忠仪/Xu Zhong Yi</t>
    <phoneticPr fontId="3" type="noConversion"/>
  </si>
  <si>
    <t>王桂芬/Wang Gui Fen</t>
    <phoneticPr fontId="3" type="noConversion"/>
  </si>
  <si>
    <t>费控主管/Cost Control Supervisor</t>
    <phoneticPr fontId="3" type="noConversion"/>
  </si>
  <si>
    <t>预算工程师/Budget Engineer</t>
    <phoneticPr fontId="3" type="noConversion"/>
  </si>
  <si>
    <t>计划工程师/Control Engineer</t>
    <phoneticPr fontId="3" type="noConversion"/>
  </si>
  <si>
    <t>刘似飞/Liu Si Fei</t>
    <phoneticPr fontId="3" type="noConversion"/>
  </si>
  <si>
    <t>施工管理部/Construction Management Department</t>
    <phoneticPr fontId="3" type="noConversion"/>
  </si>
  <si>
    <t>唐崇峰/Tang Chongfeng</t>
    <phoneticPr fontId="3" type="noConversion"/>
  </si>
  <si>
    <t>李建军/Li Jian Jun</t>
    <phoneticPr fontId="3" type="noConversion"/>
  </si>
  <si>
    <t>土建工程师/Civil Engineer</t>
    <phoneticPr fontId="3" type="noConversion"/>
  </si>
  <si>
    <t>楼国彪/Lou Guo Biao</t>
    <phoneticPr fontId="3" type="noConversion"/>
  </si>
  <si>
    <t>林丹/Lin Dan</t>
    <phoneticPr fontId="3" type="noConversion"/>
  </si>
  <si>
    <t>统计工程师/Statistic Engineer</t>
    <phoneticPr fontId="3" type="noConversion"/>
  </si>
  <si>
    <t>HSE 管理部/HSE Management  Department</t>
    <phoneticPr fontId="3" type="noConversion"/>
  </si>
  <si>
    <t>高士军/Jerry Gao Shi Jun</t>
    <phoneticPr fontId="3" type="noConversion"/>
  </si>
  <si>
    <t>HSE工程师/Engineer</t>
    <phoneticPr fontId="3" type="noConversion"/>
  </si>
  <si>
    <t>安保助理/Assistant of Security Supervisor</t>
    <phoneticPr fontId="3" type="noConversion"/>
  </si>
  <si>
    <t>质量管理部/Quality Management Department</t>
    <phoneticPr fontId="3" type="noConversion"/>
  </si>
  <si>
    <t>人力资源专员（培训）/HR Officer (Training &amp; Development)</t>
    <phoneticPr fontId="3" type="noConversion"/>
  </si>
  <si>
    <t>人力资源专员(招聘)/HR Officer (Recruitment)</t>
    <phoneticPr fontId="3" type="noConversion"/>
  </si>
  <si>
    <t>人力资源专员 (薪酬管理)
/HR Officer (Payroll &amp; HR Administration)</t>
    <phoneticPr fontId="3" type="noConversion"/>
  </si>
  <si>
    <t>联络员（签证事宜）/Liaison Officer &amp; Driver</t>
    <phoneticPr fontId="3" type="noConversion"/>
  </si>
  <si>
    <t>一区项目组/Zone 1 Project Team</t>
    <phoneticPr fontId="3" type="noConversion"/>
  </si>
  <si>
    <t>静设备主管/Static equipment supervisor</t>
    <phoneticPr fontId="3" type="noConversion"/>
  </si>
  <si>
    <t>硫磺工艺工程师/Sulfur Process Engineer</t>
    <phoneticPr fontId="3" type="noConversion"/>
  </si>
  <si>
    <t>二区项目组/Zone 2 Project Team</t>
    <phoneticPr fontId="3" type="noConversion"/>
  </si>
  <si>
    <t>三区项目组/Zone 3 Project Team</t>
    <phoneticPr fontId="3" type="noConversion"/>
  </si>
  <si>
    <t>徐磊/Xu Lei</t>
    <phoneticPr fontId="3" type="noConversion"/>
  </si>
  <si>
    <t>王明雷/Wang Ming Lei</t>
    <phoneticPr fontId="3" type="noConversion"/>
  </si>
  <si>
    <t>信息管理工程师/Information Management Engineer</t>
    <phoneticPr fontId="3" type="noConversion"/>
  </si>
  <si>
    <t>罐区项目组/Tank Zone project Team</t>
    <phoneticPr fontId="3" type="noConversion"/>
  </si>
  <si>
    <t>动力区项目组/Power Zone Project Team</t>
    <phoneticPr fontId="3" type="noConversion"/>
  </si>
  <si>
    <t>全厂控制系统项目组/The Control System Project Team</t>
    <phoneticPr fontId="3" type="noConversion"/>
  </si>
  <si>
    <t>仪表主管/The instrument Supervisor</t>
    <phoneticPr fontId="3" type="noConversion"/>
  </si>
  <si>
    <t>仪表工程师/Instrument Engineer</t>
    <phoneticPr fontId="3" type="noConversion"/>
  </si>
  <si>
    <t>码头工程师/Quayside Engineer</t>
    <phoneticPr fontId="3" type="noConversion"/>
  </si>
  <si>
    <t>钱熊/Qian Xiong</t>
    <phoneticPr fontId="3" type="noConversion"/>
  </si>
  <si>
    <t>张立群/Zhang Li Qun</t>
    <phoneticPr fontId="4" type="noConversion"/>
  </si>
  <si>
    <t>宋志宽/Song Zhi Kuan</t>
    <phoneticPr fontId="4" type="noConversion"/>
  </si>
  <si>
    <t>顾问/Consultant</t>
    <phoneticPr fontId="4" type="noConversion"/>
  </si>
  <si>
    <t>经理助理/Manager Assistant</t>
    <phoneticPr fontId="4" type="noConversion"/>
  </si>
  <si>
    <t>方大义/Fang Da Yi</t>
    <phoneticPr fontId="4" type="noConversion"/>
  </si>
  <si>
    <t>李启龙/Li Qi Long</t>
    <phoneticPr fontId="4" type="noConversion"/>
  </si>
  <si>
    <t>采购主管/Purchasing Supervisor</t>
    <phoneticPr fontId="4" type="noConversion"/>
  </si>
  <si>
    <t>蒲杰/Pu Jie</t>
    <phoneticPr fontId="4" type="noConversion"/>
  </si>
  <si>
    <t>物流主管/ Supervisor（Logistics）</t>
    <phoneticPr fontId="4" type="noConversion"/>
  </si>
  <si>
    <t>曹红波/Cao Hongbo</t>
    <phoneticPr fontId="4" type="noConversion"/>
  </si>
  <si>
    <t>刘建新/Liu Jian Xin</t>
    <phoneticPr fontId="4" type="noConversion"/>
  </si>
  <si>
    <t>土建技术主管/Civil Engineering Technical Supervisor</t>
    <phoneticPr fontId="4" type="noConversion"/>
  </si>
  <si>
    <t>高钱敏/Gao Qian Min</t>
    <phoneticPr fontId="4" type="noConversion"/>
  </si>
  <si>
    <t>合同管理副主管/Assistant Manager (Contract)</t>
    <phoneticPr fontId="4" type="noConversion"/>
  </si>
  <si>
    <t>沈向前/Shen Xiang Qian</t>
    <phoneticPr fontId="4" type="noConversion"/>
  </si>
  <si>
    <t>采购工程师/Purchasing Engineer</t>
    <phoneticPr fontId="4" type="noConversion"/>
  </si>
  <si>
    <t>陈瑞君/Chen Rui Jun</t>
    <phoneticPr fontId="4" type="noConversion"/>
  </si>
  <si>
    <t>工程师/Engineer</t>
    <phoneticPr fontId="4" type="noConversion"/>
  </si>
  <si>
    <t>孙立宙/Sun Li Zhou</t>
    <phoneticPr fontId="4" type="noConversion"/>
  </si>
  <si>
    <t>（一部副经理/Deputy Manager of Production
 Dept.Ⅰ-Hydrogenation-Hengyi Industries）</t>
  </si>
  <si>
    <t>经理助理/Assistant to Manager</t>
    <phoneticPr fontId="3" type="noConversion"/>
  </si>
  <si>
    <t>采购助理/Procurement Assistant</t>
    <phoneticPr fontId="4" type="noConversion"/>
  </si>
  <si>
    <t>梁辉/Liang Hui</t>
    <phoneticPr fontId="2" type="noConversion"/>
  </si>
  <si>
    <t>范宸/Fan Chen</t>
    <phoneticPr fontId="2" type="noConversion"/>
  </si>
  <si>
    <t>郑铁柱/Zhen Tie Zhu</t>
    <phoneticPr fontId="2" type="noConversion"/>
  </si>
  <si>
    <t>工程师/Engineer</t>
    <phoneticPr fontId="2" type="noConversion"/>
  </si>
  <si>
    <t>董波/Dong Bo</t>
    <phoneticPr fontId="2" type="noConversion"/>
  </si>
  <si>
    <t>王茂凤/Wang Mao Feng</t>
    <phoneticPr fontId="2" type="noConversion"/>
  </si>
  <si>
    <t>季文/Ji Wen</t>
    <phoneticPr fontId="2" type="noConversion"/>
  </si>
  <si>
    <t>PX主任工程师  /PX Senior Engineer</t>
    <phoneticPr fontId="2" type="noConversion"/>
  </si>
  <si>
    <t>吴文祥/Wu Wen Xiang</t>
    <phoneticPr fontId="2" type="noConversion"/>
  </si>
  <si>
    <t>王祥/Wang Xiang</t>
    <phoneticPr fontId="2" type="noConversion"/>
  </si>
  <si>
    <t>码头工程师/Quayside Engineer</t>
    <phoneticPr fontId="2" type="noConversion"/>
  </si>
  <si>
    <t>姚涛/Yao Tao</t>
    <phoneticPr fontId="2" type="noConversion"/>
  </si>
  <si>
    <t>胡海/Hu Hai</t>
    <phoneticPr fontId="2" type="noConversion"/>
  </si>
  <si>
    <t>预制工程师  /Prefabricated engineer</t>
    <phoneticPr fontId="2" type="noConversion"/>
  </si>
  <si>
    <t>水处理技术员/Water Treatment Technician</t>
    <phoneticPr fontId="2" type="noConversion"/>
  </si>
  <si>
    <t>白小华/Bai Xiao Hua</t>
    <phoneticPr fontId="3" type="noConversion"/>
  </si>
  <si>
    <t>金丹文/Jin Dan Wen</t>
    <phoneticPr fontId="4" type="noConversion"/>
  </si>
  <si>
    <t>Alan Tan Jiun Xian</t>
    <phoneticPr fontId="4" type="noConversion"/>
  </si>
  <si>
    <t>Andy Ang Koh Poh</t>
    <phoneticPr fontId="4" type="noConversion"/>
  </si>
  <si>
    <t>Dk Elina Fadzillah Kamaluddin</t>
    <phoneticPr fontId="4" type="noConversion"/>
  </si>
  <si>
    <t>薛丽莉/Xue Li Li</t>
    <phoneticPr fontId="4" type="noConversion"/>
  </si>
  <si>
    <t xml:space="preserve">副总监（恒逸实业副总经理）
Deputy Director（Vice GM-Operations-Hengyi Industries) </t>
    <phoneticPr fontId="2" type="noConversion"/>
  </si>
  <si>
    <t>副总监（恒逸实业副总经理）
Deputy Director（Vice GM-Maintenance-Hengyi Industries)</t>
    <phoneticPr fontId="2" type="noConversion"/>
  </si>
  <si>
    <t>副总监（恒逸实业总经理助理）
Deputy Director（Assistant to GM-Hengyi Industries）</t>
    <phoneticPr fontId="2" type="noConversion"/>
  </si>
  <si>
    <t>经理（恒逸实业工艺副总工）
Manager（Vice GE-Process-Hengyi Industries)</t>
    <phoneticPr fontId="2" type="noConversion"/>
  </si>
  <si>
    <t>副经理
Deputy Manager(Vice President, Corporate Services)</t>
    <phoneticPr fontId="3" type="noConversion"/>
  </si>
  <si>
    <t>经理（营销采购中心副总)
Manager(Marketing &amp; Procurement Division 
Deputy General Manager-HQ）</t>
    <phoneticPr fontId="4" type="noConversion"/>
  </si>
  <si>
    <t>会计助理/Account Assistant</t>
    <phoneticPr fontId="3" type="noConversion"/>
  </si>
  <si>
    <t>IT经理(石化股份信息中心主任)
IT Manager(IT Manager-HQ)</t>
    <phoneticPr fontId="3" type="noConversion"/>
  </si>
  <si>
    <t>IT副经理（IT经理)
IT Deputy Manager(IT Manager-Hengyi industries）</t>
    <phoneticPr fontId="3" type="noConversion"/>
  </si>
  <si>
    <t>顾问（设备) /Consultant(Equipment)</t>
    <phoneticPr fontId="2" type="noConversion"/>
  </si>
  <si>
    <t>经理—设备/Manager(Equipment)</t>
    <phoneticPr fontId="2" type="noConversion"/>
  </si>
  <si>
    <t>副经理/(副经理）
Deputy Manager（Deputy Manager-Hengyi Industries)</t>
    <phoneticPr fontId="3" type="noConversion"/>
  </si>
  <si>
    <t>副经理(副经理）
 Deputy Manager（Deputy Manager-Hengyi Industries)</t>
    <phoneticPr fontId="2" type="noConversion"/>
  </si>
  <si>
    <t>副经理/Deputy Manager</t>
    <phoneticPr fontId="2" type="noConversion"/>
  </si>
  <si>
    <t>项目工程师 / Project Engineer</t>
  </si>
  <si>
    <t>运行三部副经理（水处理）/Deputy Manager</t>
    <phoneticPr fontId="2" type="noConversion"/>
  </si>
  <si>
    <t>经理—工艺及公用工程 （技术部经理）
Manager—Process &amp; Utility Project 
（Manager of Technical Dept.-Hengyi Industries）</t>
    <phoneticPr fontId="2" type="noConversion"/>
  </si>
  <si>
    <t>经理(仪表副总工）
The manager（Vice GE- Instrument-Hengyi Industries)</t>
    <phoneticPr fontId="3" type="noConversion"/>
  </si>
  <si>
    <t>经理(人事总监)
Manager（HR Director-Hengyi Industries）</t>
    <phoneticPr fontId="3" type="noConversion"/>
  </si>
  <si>
    <t>公用工程项目组 /Utility Project Team</t>
    <phoneticPr fontId="3" type="noConversion"/>
  </si>
  <si>
    <t>二部副经理/Deputy Manager（Reforming &amp; Disproportionation-Hengyi Industries）</t>
    <phoneticPr fontId="3" type="noConversion"/>
  </si>
  <si>
    <t>经理（储运部副经理)
Manager(Deputy Manager-Storage &amp; Transportation--Hengyi Industries）</t>
    <phoneticPr fontId="3" type="noConversion"/>
  </si>
  <si>
    <t>黄汪洋/Huang Wang Yang</t>
    <phoneticPr fontId="3" type="noConversion"/>
  </si>
  <si>
    <t>王明樵/Wang Ming Qiao</t>
    <phoneticPr fontId="3" type="noConversion"/>
  </si>
  <si>
    <t>经理/Manager</t>
    <phoneticPr fontId="3" type="noConversion"/>
  </si>
  <si>
    <t>土建主管/Civil Supervisor</t>
    <phoneticPr fontId="3" type="noConversion"/>
  </si>
  <si>
    <t>经理(动力部副经理)
Manager(Deputy Manager-Power Plant-Hengyi Industries)</t>
    <phoneticPr fontId="3" type="noConversion"/>
  </si>
  <si>
    <t>David Foo Yun Kui</t>
    <phoneticPr fontId="4" type="noConversion"/>
  </si>
  <si>
    <t>主管&amp; 发电厂顾问/Lead &amp;Power Plant Consultant</t>
    <phoneticPr fontId="3" type="noConversion"/>
  </si>
  <si>
    <t>副经理(动力部副经理)
Deputy Manager/(Deputy Manager-Power Plant-Hengyi Industries)</t>
    <phoneticPr fontId="3" type="noConversion"/>
  </si>
  <si>
    <t>电气主任工程师/Director electrical engineer</t>
    <phoneticPr fontId="2" type="noConversion"/>
  </si>
  <si>
    <t>副经理（行政总监)
Deputy Manager（Director-Hengyi Industries）</t>
    <phoneticPr fontId="2" type="noConversion"/>
  </si>
  <si>
    <t>法律顾问/Legal  Consultant</t>
    <phoneticPr fontId="3" type="noConversion"/>
  </si>
  <si>
    <t xml:space="preserve">秘书/Secretary </t>
    <phoneticPr fontId="3" type="noConversion"/>
  </si>
  <si>
    <t xml:space="preserve">  </t>
    <phoneticPr fontId="3" type="noConversion"/>
  </si>
  <si>
    <r>
      <rPr>
        <sz val="18"/>
        <color indexed="8"/>
        <rFont val="宋体"/>
        <family val="3"/>
        <charset val="134"/>
      </rPr>
      <t xml:space="preserve">          </t>
    </r>
    <r>
      <rPr>
        <sz val="18"/>
        <color indexed="8"/>
        <rFont val="微软雅黑"/>
        <family val="2"/>
        <charset val="134"/>
      </rPr>
      <t>项目领导小组</t>
    </r>
    <r>
      <rPr>
        <sz val="18"/>
        <color indexed="8"/>
        <rFont val="宋体"/>
        <family val="3"/>
        <charset val="134"/>
      </rPr>
      <t xml:space="preserve"> </t>
    </r>
    <r>
      <rPr>
        <sz val="18"/>
        <color indexed="8"/>
        <rFont val="微软雅黑"/>
        <family val="2"/>
        <charset val="134"/>
      </rPr>
      <t>GM Office</t>
    </r>
    <phoneticPr fontId="3" type="noConversion"/>
  </si>
  <si>
    <r>
      <t xml:space="preserve">    </t>
    </r>
    <r>
      <rPr>
        <sz val="18"/>
        <color indexed="8"/>
        <rFont val="微软雅黑"/>
        <family val="2"/>
        <charset val="134"/>
      </rPr>
      <t xml:space="preserve">            IPMT</t>
    </r>
    <phoneticPr fontId="3" type="noConversion"/>
  </si>
  <si>
    <t xml:space="preserve">           设计管理部
           Design Management Department</t>
    <phoneticPr fontId="2" type="noConversion"/>
  </si>
  <si>
    <t xml:space="preserve">           综合管理部
           Intergrated Management Department </t>
    <phoneticPr fontId="2" type="noConversion"/>
  </si>
  <si>
    <t xml:space="preserve">           采购管理部
           Procurement Department </t>
    <phoneticPr fontId="2" type="noConversion"/>
  </si>
  <si>
    <t xml:space="preserve">           项目财务部
           Finance Department</t>
    <phoneticPr fontId="2" type="noConversion"/>
  </si>
  <si>
    <t xml:space="preserve">           项目信息部
           Management System Department</t>
    <phoneticPr fontId="2" type="noConversion"/>
  </si>
  <si>
    <t xml:space="preserve">           生产准备部（工艺、设备）
           Production Preparation Department（Process Equipment）</t>
    <phoneticPr fontId="2" type="noConversion"/>
  </si>
  <si>
    <t xml:space="preserve">           生产准备部（商务）
           Production Preparation Department（Business）</t>
    <phoneticPr fontId="2" type="noConversion"/>
  </si>
  <si>
    <t xml:space="preserve">           项目控制部
           Project Control Unit</t>
    <phoneticPr fontId="2" type="noConversion"/>
  </si>
  <si>
    <t xml:space="preserve">           施工管理部
           Construction Management Department</t>
    <phoneticPr fontId="2" type="noConversion"/>
  </si>
  <si>
    <t xml:space="preserve">           HSE 管理部
           HSE Management  Department</t>
    <phoneticPr fontId="2" type="noConversion"/>
  </si>
  <si>
    <r>
      <t xml:space="preserve">            总监管理团队
      </t>
    </r>
    <r>
      <rPr>
        <b/>
        <sz val="17.8"/>
        <rFont val="微软雅黑"/>
        <family val="2"/>
        <charset val="134"/>
      </rPr>
      <t xml:space="preserve">      </t>
    </r>
    <r>
      <rPr>
        <sz val="17.8"/>
        <rFont val="微软雅黑"/>
        <family val="2"/>
        <charset val="134"/>
      </rPr>
      <t>General Manager's Office</t>
    </r>
    <phoneticPr fontId="3" type="noConversion"/>
  </si>
  <si>
    <r>
      <t xml:space="preserve">岗位
</t>
    </r>
    <r>
      <rPr>
        <b/>
        <sz val="12"/>
        <color indexed="22"/>
        <rFont val="宋体"/>
        <family val="3"/>
        <charset val="134"/>
      </rPr>
      <t>Designation</t>
    </r>
    <phoneticPr fontId="3" type="noConversion"/>
  </si>
  <si>
    <r>
      <t xml:space="preserve">序号
</t>
    </r>
    <r>
      <rPr>
        <b/>
        <sz val="12"/>
        <color indexed="22"/>
        <rFont val="宋体"/>
        <family val="3"/>
        <charset val="134"/>
      </rPr>
      <t>No.</t>
    </r>
    <phoneticPr fontId="3" type="noConversion"/>
  </si>
  <si>
    <t>恒逸实业综合部高级经理/Senior Manager</t>
    <phoneticPr fontId="3" type="noConversion"/>
  </si>
  <si>
    <t>体系工程师/System Engineer</t>
    <phoneticPr fontId="3" type="noConversion"/>
  </si>
  <si>
    <t>副经理（石化股份人力资源部副经理)
Deputy Manager(HR Deputy Manager-HQ）</t>
    <phoneticPr fontId="3" type="noConversion"/>
  </si>
  <si>
    <t>经理助理/Account Assistant</t>
    <phoneticPr fontId="3" type="noConversion"/>
  </si>
  <si>
    <r>
      <t>丁健/</t>
    </r>
    <r>
      <rPr>
        <sz val="12.5"/>
        <color indexed="8"/>
        <rFont val="宋体"/>
        <family val="3"/>
        <charset val="134"/>
      </rPr>
      <t>Ding Jian</t>
    </r>
    <phoneticPr fontId="3" type="noConversion"/>
  </si>
  <si>
    <t>蒋杨杨/Jiang Yang Yang</t>
    <phoneticPr fontId="4" type="noConversion"/>
  </si>
  <si>
    <t>张朝红/Zhang Chao Hong</t>
    <phoneticPr fontId="3" type="noConversion"/>
  </si>
  <si>
    <t>信息工程师/IT Engineer</t>
    <phoneticPr fontId="3" type="noConversion"/>
  </si>
  <si>
    <t>童雪云/Tong Xue Yun</t>
    <phoneticPr fontId="3" type="noConversion"/>
  </si>
  <si>
    <t>顾问/Consultant-Hengyi Industries</t>
    <phoneticPr fontId="3" type="noConversion"/>
  </si>
  <si>
    <t>保障部副经理/Deputy manager of Security Det.-Hengyi Industries</t>
    <phoneticPr fontId="3" type="noConversion"/>
  </si>
  <si>
    <t xml:space="preserve">运行一部副经理/Deputy Manager（Operation Dept.Ⅰ-Hengyi Industries） </t>
    <phoneticPr fontId="3" type="noConversion"/>
  </si>
  <si>
    <t>（二部经理／Manager of Production DeptⅡ
-Reforming &amp; Disproportionation-Hengyi Industries）</t>
    <phoneticPr fontId="3" type="noConversion"/>
  </si>
  <si>
    <t>副总监(石化股份&amp;恒逸实业副总经理）
Deputy Director（Deputy General Manager-HQ &amp;Vice GM/business-Hengyi Industries)</t>
    <phoneticPr fontId="2" type="noConversion"/>
  </si>
  <si>
    <t>设备工程师（加氢）/Equipment engineer</t>
    <phoneticPr fontId="2" type="noConversion"/>
  </si>
  <si>
    <t>秦耀霖/Qin Yao Lin</t>
    <phoneticPr fontId="3" type="noConversion"/>
  </si>
  <si>
    <t>费控工程师/Cost Control Engineer</t>
    <phoneticPr fontId="3" type="noConversion"/>
  </si>
  <si>
    <t>计划调度副经理
Deputy Manager of Planning and Scheduling-Hengyi Industries</t>
    <phoneticPr fontId="2" type="noConversion"/>
  </si>
  <si>
    <t>李鹏/Li Peng</t>
    <phoneticPr fontId="3" type="noConversion"/>
  </si>
  <si>
    <t>吕小燕/Lv Xiao Yan</t>
    <phoneticPr fontId="3" type="noConversion"/>
  </si>
  <si>
    <t>刘  强/Liu Qiang</t>
    <phoneticPr fontId="4" type="noConversion"/>
  </si>
  <si>
    <t>仲雪芬Zhong Xue Fen</t>
    <phoneticPr fontId="4" type="noConversion"/>
  </si>
  <si>
    <t>华继伟/Hua Ji Wei</t>
    <phoneticPr fontId="3" type="noConversion"/>
  </si>
  <si>
    <r>
      <t>缪祥吉/Mi</t>
    </r>
    <r>
      <rPr>
        <sz val="12.5"/>
        <rFont val="宋体"/>
        <family val="3"/>
        <charset val="134"/>
      </rPr>
      <t>ao</t>
    </r>
    <r>
      <rPr>
        <sz val="12.5"/>
        <rFont val="宋体"/>
        <family val="3"/>
        <charset val="134"/>
      </rPr>
      <t xml:space="preserve"> Xiang Ji</t>
    </r>
    <phoneticPr fontId="3" type="noConversion"/>
  </si>
  <si>
    <t>吕红/Lv Hong</t>
    <phoneticPr fontId="3" type="noConversion"/>
  </si>
  <si>
    <t>主任工程师/Senior Engineer</t>
    <phoneticPr fontId="2" type="noConversion"/>
  </si>
  <si>
    <t>测量主管工程师/Measuring Senior Engineer</t>
    <phoneticPr fontId="3" type="noConversion"/>
  </si>
  <si>
    <t>环保工程师/HSE Officer - Environment</t>
  </si>
  <si>
    <t>港区项目组 / Port Project Team</t>
  </si>
  <si>
    <t>廖宁平 / Liao Ning Ping</t>
  </si>
  <si>
    <t>符平/Fu Ping</t>
    <phoneticPr fontId="12" type="noConversion"/>
  </si>
  <si>
    <t>副经理/Deputy Manager</t>
    <phoneticPr fontId="12" type="noConversion"/>
  </si>
  <si>
    <t>陈连财/Chen Lian Cai</t>
  </si>
  <si>
    <r>
      <t>恒逸实业首席执行官</t>
    </r>
    <r>
      <rPr>
        <sz val="12.5"/>
        <rFont val="宋体"/>
        <family val="3"/>
        <charset val="134"/>
      </rPr>
      <t xml:space="preserve">
HYBN Chief Executive Officer</t>
    </r>
    <phoneticPr fontId="3" type="noConversion"/>
  </si>
  <si>
    <t>安保专员/HSE Executive - Safety</t>
    <phoneticPr fontId="3" type="noConversion"/>
  </si>
  <si>
    <t>行政专员/Adminstrative Executive</t>
    <phoneticPr fontId="3" type="noConversion"/>
  </si>
  <si>
    <r>
      <t>陈小丽/</t>
    </r>
    <r>
      <rPr>
        <sz val="12.5"/>
        <rFont val="宋体"/>
        <family val="3"/>
        <charset val="134"/>
      </rPr>
      <t>Chen Xiao Li</t>
    </r>
    <phoneticPr fontId="3" type="noConversion"/>
  </si>
  <si>
    <t>袁帅/Yuan Shuai</t>
    <phoneticPr fontId="4" type="noConversion"/>
  </si>
  <si>
    <t>人事助理/HR Assistant</t>
    <phoneticPr fontId="3" type="noConversion"/>
  </si>
  <si>
    <t xml:space="preserve">项目资源部/Human Resources Department </t>
    <phoneticPr fontId="3" type="noConversion"/>
  </si>
  <si>
    <r>
      <t xml:space="preserve">姓名
</t>
    </r>
    <r>
      <rPr>
        <b/>
        <sz val="12"/>
        <color indexed="22"/>
        <rFont val="宋体"/>
        <family val="3"/>
        <charset val="134"/>
      </rPr>
      <t>Name</t>
    </r>
    <phoneticPr fontId="3" type="noConversion"/>
  </si>
  <si>
    <t>刘黎/Liu Li</t>
  </si>
  <si>
    <t>试验主管工程师/Test Senior Engineer</t>
  </si>
  <si>
    <t>Rahimah Hj Bakar</t>
  </si>
  <si>
    <t>Rabi’atul Adawiyah binti Abdullah    </t>
  </si>
  <si>
    <t>Mohd Ainuddin bin Ahmad        </t>
  </si>
  <si>
    <t>Siti Nurdinna Amalina binti Hj Safudin      </t>
  </si>
  <si>
    <t>Abdul Wafi bin Haji Sabtu/Saidon     </t>
  </si>
  <si>
    <t>Hj Mohd Zainul Ariffin bin Hj Zulkarman        </t>
  </si>
  <si>
    <t>Kamaliah binti Mohd Salleh          </t>
  </si>
  <si>
    <t>Nurmasdayana binti Mahmod       </t>
  </si>
  <si>
    <t>Azimatul Aziqah Sanim            </t>
  </si>
  <si>
    <t>Mohammad Adiib Asyraf Bin Tengah</t>
  </si>
  <si>
    <t>Trainee</t>
  </si>
  <si>
    <t>实习生/Trainee</t>
  </si>
  <si>
    <t>罗建林/Luo Jian Lin</t>
    <phoneticPr fontId="3" type="noConversion"/>
  </si>
  <si>
    <t>质检中心经理/Quality Inspection Center Manager</t>
    <phoneticPr fontId="3" type="noConversion"/>
  </si>
  <si>
    <t>IT副经理
IT Deputy Manager</t>
    <phoneticPr fontId="3" type="noConversion"/>
  </si>
  <si>
    <t>朱浙军/Zhu Zhe Jun</t>
    <phoneticPr fontId="4" type="noConversion"/>
  </si>
  <si>
    <t>恒逸实业（文莱）文莱有限公司 人员名单</t>
    <phoneticPr fontId="3" type="noConversion"/>
  </si>
  <si>
    <t>总经理室</t>
    <phoneticPr fontId="3" type="noConversion"/>
  </si>
  <si>
    <t>设计管理部/Design Management Department</t>
    <phoneticPr fontId="13" type="noConversion"/>
  </si>
  <si>
    <t>总经理办公室</t>
    <phoneticPr fontId="3" type="noConversion"/>
  </si>
  <si>
    <t>董事会办公室</t>
    <phoneticPr fontId="3" type="noConversion"/>
  </si>
  <si>
    <t>黄百坚/PC Huang</t>
    <phoneticPr fontId="3" type="noConversion"/>
  </si>
  <si>
    <t>Sheikh Rashid Salam</t>
    <phoneticPr fontId="3" type="noConversion"/>
  </si>
  <si>
    <t>Lim Chin Ling</t>
    <phoneticPr fontId="13" type="noConversion"/>
  </si>
  <si>
    <t xml:space="preserve">陈百庚/Chen Bai Geng </t>
    <phoneticPr fontId="3" type="noConversion"/>
  </si>
  <si>
    <t>李建业/Li Jian Ye</t>
    <phoneticPr fontId="3" type="noConversion"/>
  </si>
  <si>
    <t>Wang Yen Ni</t>
    <phoneticPr fontId="3" type="noConversion"/>
  </si>
  <si>
    <t>Amy How Soo Mei</t>
    <phoneticPr fontId="3" type="noConversion"/>
  </si>
  <si>
    <t>Siah Beng Fui, Ben</t>
    <phoneticPr fontId="13" type="noConversion"/>
  </si>
  <si>
    <t>Pg Yura Masraniwaty Pg Yura Perkasa</t>
    <phoneticPr fontId="2" type="noConversion"/>
  </si>
  <si>
    <t>外联专员/Corporate Communication Executive</t>
    <phoneticPr fontId="3" type="noConversion"/>
  </si>
  <si>
    <t>Dk E Zuraidah Pg Kamaluddin</t>
    <phoneticPr fontId="13" type="noConversion"/>
  </si>
  <si>
    <t>Sandy Yu Sze Sien</t>
    <phoneticPr fontId="3" type="noConversion"/>
  </si>
  <si>
    <t>助理（餐饮 ）/Assistant, FB &amp; Event</t>
    <phoneticPr fontId="3" type="noConversion"/>
  </si>
  <si>
    <t>Eddie Lim Leong Cheng</t>
    <phoneticPr fontId="3" type="noConversion"/>
  </si>
  <si>
    <t>职员（餐饮&amp;住宿）/Administration Officer, FB
 &amp; Accomdation &amp; Event</t>
    <phoneticPr fontId="3" type="noConversion"/>
  </si>
  <si>
    <t xml:space="preserve">Yong Shieh Yie </t>
    <phoneticPr fontId="3" type="noConversion"/>
  </si>
  <si>
    <t>行政助理/Administrative Assistant</t>
    <phoneticPr fontId="3" type="noConversion"/>
  </si>
  <si>
    <t>Pg Duraman Pg Hj Apong</t>
    <phoneticPr fontId="13" type="noConversion"/>
  </si>
  <si>
    <t>Md Abd How Bin Abd @ How Chee Kui</t>
    <phoneticPr fontId="13" type="noConversion"/>
  </si>
  <si>
    <t>Amy Ang Yueh Shya</t>
    <phoneticPr fontId="4" type="noConversion"/>
  </si>
  <si>
    <t>Frederick Chan Soon Lai</t>
    <phoneticPr fontId="4" type="noConversion"/>
  </si>
  <si>
    <t>采购员/Procurement Officer</t>
    <phoneticPr fontId="4" type="noConversion"/>
  </si>
  <si>
    <t>合同工程师/Contract Engineer</t>
    <phoneticPr fontId="4" type="noConversion"/>
  </si>
  <si>
    <t>Chin Wan Yuan</t>
    <phoneticPr fontId="4" type="noConversion"/>
  </si>
  <si>
    <t>会计/Accountant</t>
    <phoneticPr fontId="2" type="noConversion"/>
  </si>
  <si>
    <t>Han  Chin Mei</t>
    <phoneticPr fontId="4" type="noConversion"/>
  </si>
  <si>
    <t>Yap Boon Hui</t>
    <phoneticPr fontId="4" type="noConversion"/>
  </si>
  <si>
    <t>Goh Yih Jen</t>
    <phoneticPr fontId="4" type="noConversion"/>
  </si>
  <si>
    <t>王纪元/Wang Ji Yuan</t>
    <phoneticPr fontId="3" type="noConversion"/>
  </si>
  <si>
    <t>产品经理/Manager, Product</t>
    <phoneticPr fontId="3" type="noConversion"/>
  </si>
  <si>
    <t>采购经理/Manager, Supply</t>
    <phoneticPr fontId="3" type="noConversion"/>
  </si>
  <si>
    <t>Chong Ming Hui</t>
    <phoneticPr fontId="4" type="noConversion"/>
  </si>
  <si>
    <t>计划专员/Planning Specialist</t>
    <phoneticPr fontId="3" type="noConversion"/>
  </si>
  <si>
    <t>孙恒平/Sun Heng Ping</t>
    <phoneticPr fontId="3" type="noConversion"/>
  </si>
  <si>
    <t>Deborah Eve Kho Siu Chu</t>
    <phoneticPr fontId="4" type="noConversion"/>
  </si>
  <si>
    <t>谭权忠/Thomas Tan Quan Zhong</t>
    <phoneticPr fontId="3" type="noConversion"/>
  </si>
  <si>
    <t>李伟/Li Wei</t>
    <phoneticPr fontId="3" type="noConversion"/>
  </si>
  <si>
    <t>Hj Sofi Hasni Bin Hj Sharbini</t>
    <phoneticPr fontId="4" type="noConversion"/>
  </si>
  <si>
    <t>环保主管/HSE Executive-Environment</t>
    <phoneticPr fontId="13" type="noConversion"/>
  </si>
  <si>
    <t>Jeffery Shariff Bin Abdullah Sam</t>
    <phoneticPr fontId="4" type="noConversion"/>
  </si>
  <si>
    <t xml:space="preserve">安保主管/Head of Security </t>
    <phoneticPr fontId="3" type="noConversion"/>
  </si>
  <si>
    <t xml:space="preserve">Hj Jafar Ali Bin Hj Othman </t>
    <phoneticPr fontId="4" type="noConversion"/>
  </si>
  <si>
    <t>Tan Ai Wun</t>
    <phoneticPr fontId="4" type="noConversion"/>
  </si>
  <si>
    <t>Alan Goh Kheng Boon</t>
    <phoneticPr fontId="4" type="noConversion"/>
  </si>
  <si>
    <t>Suhaila Amalina Hj Mohd Sanusi</t>
    <phoneticPr fontId="4" type="noConversion"/>
  </si>
  <si>
    <t>Liew Yung Khiong (Alan)</t>
    <phoneticPr fontId="4" type="noConversion"/>
  </si>
  <si>
    <t>Mabel Yapp Yong Chan</t>
    <phoneticPr fontId="4" type="noConversion"/>
  </si>
  <si>
    <t>Mohammad Nasrun Nadiy Awg Jamil</t>
    <phoneticPr fontId="4" type="noConversion"/>
  </si>
  <si>
    <t>黄辉/Huang Hui</t>
    <phoneticPr fontId="3" type="noConversion"/>
  </si>
  <si>
    <t>魏城瑶/Wei Cheng Yao</t>
    <phoneticPr fontId="3" type="noConversion"/>
  </si>
  <si>
    <t>颜兵/Yan Bing</t>
    <phoneticPr fontId="3" type="noConversion"/>
  </si>
  <si>
    <t>张曙东/Zhang Shu Dong</t>
    <phoneticPr fontId="3" type="noConversion"/>
  </si>
  <si>
    <t>陈晓林/Chen Xiao Lin</t>
    <phoneticPr fontId="3" type="noConversion"/>
  </si>
  <si>
    <t>李文涛/Li Wen Tao</t>
    <phoneticPr fontId="2" type="noConversion"/>
  </si>
  <si>
    <t>谭凤岩/Tan Feng Yan</t>
    <phoneticPr fontId="3" type="noConversion"/>
  </si>
  <si>
    <t>郝亮/Hao Liang</t>
    <phoneticPr fontId="3" type="noConversion"/>
  </si>
  <si>
    <t>孟相贵/Meng Xiang Gui</t>
    <phoneticPr fontId="2" type="noConversion"/>
  </si>
  <si>
    <t>别中正/Bie Zhong Zheng</t>
    <phoneticPr fontId="2" type="noConversion"/>
  </si>
  <si>
    <t>刘斌/Liu Bin</t>
    <phoneticPr fontId="3" type="noConversion"/>
  </si>
  <si>
    <t>杨百成/Yang Bai Cheng</t>
    <phoneticPr fontId="3" type="noConversion"/>
  </si>
  <si>
    <t>王东生/Wang Dong Sheng</t>
    <phoneticPr fontId="3" type="noConversion"/>
  </si>
  <si>
    <t>钱浩/Qian Hao</t>
    <phoneticPr fontId="3" type="noConversion"/>
  </si>
  <si>
    <t>周雪林/Zhou Xue Lin</t>
    <phoneticPr fontId="2" type="noConversion"/>
  </si>
  <si>
    <t>陈冠峰/Chen Guan Feng</t>
    <phoneticPr fontId="3" type="noConversion"/>
  </si>
  <si>
    <t>金礼川/Jin Li Chuan</t>
    <phoneticPr fontId="3" type="noConversion"/>
  </si>
  <si>
    <t>Vincent Chow Chee Ming</t>
    <phoneticPr fontId="4" type="noConversion"/>
  </si>
  <si>
    <t>Md Sulaiman Bin Haji Md Jaafar</t>
    <phoneticPr fontId="4" type="noConversion"/>
  </si>
  <si>
    <t>应唐进/Ying Tang Jin</t>
    <phoneticPr fontId="2" type="noConversion"/>
  </si>
  <si>
    <t>William Kok Chin Kong</t>
    <phoneticPr fontId="2" type="noConversion"/>
  </si>
  <si>
    <t>Sham Khiruddin Bin Mohammed</t>
    <phoneticPr fontId="4" type="noConversion"/>
  </si>
  <si>
    <t>叶阳/Ye Yang</t>
    <phoneticPr fontId="3" type="noConversion"/>
  </si>
  <si>
    <t>张星/Zhang Xing</t>
    <phoneticPr fontId="2" type="noConversion"/>
  </si>
  <si>
    <t>陈桂东/Chen Gui Dong</t>
    <phoneticPr fontId="3" type="noConversion"/>
  </si>
  <si>
    <t>张玉林/Zhang Yu Lin</t>
    <phoneticPr fontId="2" type="noConversion"/>
  </si>
  <si>
    <t>王鹏/Wang Peng</t>
    <phoneticPr fontId="3" type="noConversion"/>
  </si>
  <si>
    <t>陈高世/Chen Gao Shi</t>
    <phoneticPr fontId="3" type="noConversion"/>
  </si>
  <si>
    <t>合计</t>
  </si>
  <si>
    <t>班长</t>
    <phoneticPr fontId="2" type="noConversion"/>
  </si>
  <si>
    <t>备员</t>
    <phoneticPr fontId="2" type="noConversion"/>
  </si>
  <si>
    <t>内操</t>
    <phoneticPr fontId="2" type="noConversion"/>
  </si>
  <si>
    <t>外操</t>
    <phoneticPr fontId="2" type="noConversion"/>
  </si>
  <si>
    <t xml:space="preserve"> </t>
    <phoneticPr fontId="2" type="noConversion"/>
  </si>
  <si>
    <t>熟练工</t>
    <phoneticPr fontId="2" type="noConversion"/>
  </si>
  <si>
    <t>现有人员</t>
    <phoneticPr fontId="2" type="noConversion"/>
  </si>
  <si>
    <t>水处理外操</t>
    <phoneticPr fontId="2" type="noConversion"/>
  </si>
  <si>
    <t>循环水外操</t>
    <phoneticPr fontId="2" type="noConversion"/>
  </si>
  <si>
    <t>外网巡检</t>
    <phoneticPr fontId="2" type="noConversion"/>
  </si>
  <si>
    <t>另外包4人</t>
    <phoneticPr fontId="2" type="noConversion"/>
  </si>
  <si>
    <t>值长</t>
    <phoneticPr fontId="2" type="noConversion"/>
  </si>
  <si>
    <t>班长（兼司炉）</t>
    <phoneticPr fontId="2" type="noConversion"/>
  </si>
  <si>
    <t>内操（司炉）</t>
    <phoneticPr fontId="2" type="noConversion"/>
  </si>
  <si>
    <t>内操（除尘、仓泵、输渣）</t>
    <phoneticPr fontId="2" type="noConversion"/>
  </si>
  <si>
    <t>班长(兼司机）</t>
    <phoneticPr fontId="2" type="noConversion"/>
  </si>
  <si>
    <t>内操（司机）</t>
    <phoneticPr fontId="2" type="noConversion"/>
  </si>
  <si>
    <t>内操（给水、除氧、热网）</t>
    <phoneticPr fontId="2" type="noConversion"/>
  </si>
  <si>
    <t>外操（含热网巡线）</t>
    <phoneticPr fontId="2" type="noConversion"/>
  </si>
  <si>
    <t>班长（兼内操）</t>
    <phoneticPr fontId="2" type="noConversion"/>
  </si>
  <si>
    <t>化水\海水淡化\海水脱硫</t>
    <phoneticPr fontId="2" type="noConversion"/>
  </si>
  <si>
    <t>综合班长</t>
    <phoneticPr fontId="2" type="noConversion"/>
  </si>
  <si>
    <t>化验工</t>
    <phoneticPr fontId="2" type="noConversion"/>
  </si>
  <si>
    <t>环境监测班长</t>
    <phoneticPr fontId="2" type="noConversion"/>
  </si>
  <si>
    <t>倒班班长</t>
    <phoneticPr fontId="2" type="noConversion"/>
  </si>
  <si>
    <t>主操</t>
    <phoneticPr fontId="2" type="noConversion"/>
  </si>
  <si>
    <t>合计</t>
    <phoneticPr fontId="2" type="noConversion"/>
  </si>
  <si>
    <t>班长（三班倒）</t>
  </si>
  <si>
    <t>班长</t>
  </si>
  <si>
    <t>备员</t>
  </si>
  <si>
    <t>副班长</t>
  </si>
  <si>
    <t>主修</t>
  </si>
  <si>
    <t>副修</t>
  </si>
  <si>
    <t>调试班</t>
  </si>
  <si>
    <t>合计</t>
    <phoneticPr fontId="40" type="noConversion"/>
  </si>
  <si>
    <t>技术员</t>
  </si>
  <si>
    <t>副修1</t>
  </si>
  <si>
    <t>副修2</t>
  </si>
  <si>
    <t>焊工</t>
  </si>
  <si>
    <t>架子工</t>
  </si>
  <si>
    <t>保温</t>
  </si>
  <si>
    <t>高压清洗</t>
  </si>
  <si>
    <t>油漆</t>
  </si>
  <si>
    <t>领料仓库保管</t>
  </si>
  <si>
    <t>专业车辆驾驶员</t>
  </si>
  <si>
    <t>主值</t>
    <phoneticPr fontId="41" type="noConversion"/>
  </si>
  <si>
    <t>副值</t>
    <phoneticPr fontId="41" type="noConversion"/>
  </si>
  <si>
    <t>HSE管理部 Management Dept</t>
  </si>
  <si>
    <t>机械动力部 Mechanical Dept</t>
  </si>
  <si>
    <t>单位名称 Division</t>
  </si>
  <si>
    <t>炼油一部 Refinery Zone 1</t>
  </si>
  <si>
    <t>炼油二部 Refinery Zone 2</t>
  </si>
  <si>
    <t>炼油三部 Refinery Zone 3</t>
  </si>
  <si>
    <t>炼油四部 Refinery Zone 4</t>
  </si>
  <si>
    <t>恒逸实业（文莱）公司毕业生到位跟踪表 Fresh Graduates Recruitment Statistics</t>
  </si>
  <si>
    <t>常减压 Decompression</t>
  </si>
  <si>
    <t>加氢精制 Hydrorefining</t>
  </si>
  <si>
    <t>加氢裂化 Hydrocracking</t>
  </si>
  <si>
    <t>重整 Reforming</t>
  </si>
  <si>
    <t>硫磺回收 Sulphur Recovery</t>
  </si>
  <si>
    <t>水处理 Water Treatment</t>
  </si>
  <si>
    <t>空分空压 Air Separation and Pressure</t>
  </si>
  <si>
    <t>锅炉 Boiler</t>
  </si>
  <si>
    <t>公用 Utility</t>
  </si>
  <si>
    <t>燃料灰渣运输 Fuel Ash Transportation</t>
  </si>
  <si>
    <t>维护一班 Maintenance Unit 1</t>
  </si>
  <si>
    <t>维护二班 Maintenance Unit 2</t>
  </si>
  <si>
    <t>维护三班 Maintenance Unit 3</t>
  </si>
  <si>
    <t>维护四班 Maintenance Unit 4</t>
  </si>
  <si>
    <t>港储班 Port Unit</t>
  </si>
  <si>
    <t>公用工程班 Utility Unit</t>
  </si>
  <si>
    <t>分析班 Analysis Unit</t>
  </si>
  <si>
    <t>机修一班 Mechanical Repair Unit 1</t>
  </si>
  <si>
    <t>机修二班 Mechanical Repair Unit 2</t>
  </si>
  <si>
    <t>机修三班 Mechanical Repair Unit 3</t>
  </si>
  <si>
    <t>检修一班 Maintenance Unit 1</t>
  </si>
  <si>
    <t>检修二班 Maintenance Unit 2</t>
  </si>
  <si>
    <t>检修三班 Maintenance Unit 3</t>
  </si>
  <si>
    <t>检修四班 Maintenance Unit 4</t>
  </si>
  <si>
    <t>阀门密封班 Valve Seal Unit</t>
  </si>
  <si>
    <t>起重班 Lifting Unit</t>
  </si>
  <si>
    <t>辅助班 Support Unit</t>
  </si>
  <si>
    <t>消气防 Fire Brigade</t>
  </si>
  <si>
    <t>电气运行部 Electric operation department</t>
  </si>
  <si>
    <t>消防员 Firefighter（三班倒Shift）</t>
  </si>
  <si>
    <t>通讯员 Control Room Operator（三班倒 Shift）</t>
  </si>
  <si>
    <t>驾驶员 Driver（消防员 Firefighter）（三班倒 Shift）</t>
  </si>
  <si>
    <t>装置 System</t>
  </si>
  <si>
    <t>岗位名称 Position</t>
  </si>
  <si>
    <t>备注 Remarks</t>
  </si>
  <si>
    <t>文莱招聘 Recruit in Brunei</t>
  </si>
  <si>
    <t>芳烃抽提 Aromatic Extraction</t>
  </si>
  <si>
    <t>灵活焦化 Flexi coking</t>
  </si>
  <si>
    <t>公用工程 Utility Dept</t>
  </si>
  <si>
    <t>热电部 Themal Dept</t>
  </si>
  <si>
    <t>发电 Power Generator</t>
  </si>
  <si>
    <t>电站及变电运行班 Power station and substation operation unit</t>
  </si>
  <si>
    <t>电机检修综合班 Motor maintenance unit</t>
  </si>
  <si>
    <t>运行一班 Operation unit 1</t>
  </si>
  <si>
    <t>运行二班 Operation unit 2</t>
  </si>
  <si>
    <t>运行三班 Operation unit 3</t>
  </si>
  <si>
    <t>仪表控制部 Instrument Control Dept</t>
  </si>
  <si>
    <t>电站班 Power Station</t>
  </si>
  <si>
    <t>机修四班 Mechanical Repair Unit 4</t>
  </si>
  <si>
    <t>化验 Lab work</t>
  </si>
  <si>
    <t>计量 metering</t>
  </si>
  <si>
    <t>队长助理 Captain Assistant（三班倒 Shift）</t>
  </si>
  <si>
    <r>
      <t>分析 Analysis4</t>
    </r>
    <r>
      <rPr>
        <sz val="10"/>
        <rFont val="宋体"/>
        <family val="3"/>
        <charset val="134"/>
      </rPr>
      <t>2</t>
    </r>
  </si>
  <si>
    <t>学生 Student 8
文莱人 Bruneian 70</t>
  </si>
  <si>
    <r>
      <t>电气 Electrical 1</t>
    </r>
    <r>
      <rPr>
        <sz val="11"/>
        <color indexed="8"/>
        <rFont val="宋体"/>
        <family val="3"/>
        <charset val="134"/>
      </rPr>
      <t>1
文莱人 Bruneian 26</t>
    </r>
  </si>
  <si>
    <r>
      <t>水处理 Water Treatment 3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 xml:space="preserve">
工艺 Process 12</t>
    </r>
  </si>
  <si>
    <t>工艺 Process 16</t>
  </si>
  <si>
    <t>定编 Allocaiton set</t>
  </si>
  <si>
    <t>大学生人数 No. of Graduates</t>
  </si>
  <si>
    <t>大学生专业 Graduates Field</t>
  </si>
  <si>
    <r>
      <rPr>
        <b/>
        <sz val="9"/>
        <rFont val="宋体"/>
        <family val="3"/>
        <charset val="134"/>
      </rPr>
      <t>单位名称</t>
    </r>
    <r>
      <rPr>
        <b/>
        <sz val="9"/>
        <rFont val="Times New Roman"/>
        <family val="1"/>
      </rPr>
      <t xml:space="preserve"> Division</t>
    </r>
  </si>
  <si>
    <r>
      <rPr>
        <b/>
        <sz val="9"/>
        <rFont val="宋体"/>
        <family val="3"/>
        <charset val="134"/>
      </rPr>
      <t>现有人员</t>
    </r>
    <r>
      <rPr>
        <b/>
        <sz val="9"/>
        <rFont val="Times New Roman"/>
        <family val="1"/>
      </rPr>
      <t xml:space="preserve"> Existing Staff</t>
    </r>
  </si>
  <si>
    <t>CEO</t>
    <phoneticPr fontId="21" type="noConversion"/>
  </si>
  <si>
    <r>
      <rPr>
        <sz val="11"/>
        <rFont val="宋体"/>
        <family val="3"/>
        <charset val="134"/>
      </rPr>
      <t>计量</t>
    </r>
    <r>
      <rPr>
        <sz val="11"/>
        <rFont val="Times New Roman"/>
        <family val="1"/>
      </rPr>
      <t xml:space="preserve"> Metering</t>
    </r>
  </si>
  <si>
    <r>
      <rPr>
        <b/>
        <sz val="11"/>
        <color indexed="8"/>
        <rFont val="宋体"/>
        <family val="3"/>
        <charset val="134"/>
      </rPr>
      <t>合计</t>
    </r>
    <r>
      <rPr>
        <b/>
        <sz val="11"/>
        <color indexed="8"/>
        <rFont val="Times New Roman"/>
        <family val="1"/>
      </rPr>
      <t xml:space="preserve"> Total</t>
    </r>
  </si>
  <si>
    <r>
      <rPr>
        <b/>
        <sz val="16"/>
        <rFont val="宋体"/>
        <family val="3"/>
        <charset val="134"/>
      </rPr>
      <t>恒逸实业（文莱）公司熟练操作人员到位跟踪表</t>
    </r>
    <r>
      <rPr>
        <b/>
        <sz val="16"/>
        <rFont val="Times New Roman"/>
        <family val="1"/>
      </rPr>
      <t xml:space="preserve"> Hengyi Industries  Skilled Operators Recruitment Statistics</t>
    </r>
  </si>
  <si>
    <r>
      <rPr>
        <b/>
        <sz val="9"/>
        <rFont val="宋体"/>
        <family val="3"/>
        <charset val="134"/>
      </rPr>
      <t>装置</t>
    </r>
    <r>
      <rPr>
        <b/>
        <sz val="9"/>
        <rFont val="Times New Roman"/>
        <family val="1"/>
      </rPr>
      <t xml:space="preserve"> System</t>
    </r>
  </si>
  <si>
    <r>
      <rPr>
        <b/>
        <sz val="9"/>
        <rFont val="宋体"/>
        <family val="3"/>
        <charset val="134"/>
      </rPr>
      <t>岗位名称</t>
    </r>
    <r>
      <rPr>
        <b/>
        <sz val="9"/>
        <rFont val="Times New Roman"/>
        <family val="1"/>
      </rPr>
      <t xml:space="preserve"> Position</t>
    </r>
  </si>
  <si>
    <r>
      <rPr>
        <b/>
        <sz val="9"/>
        <rFont val="宋体"/>
        <family val="3"/>
        <charset val="134"/>
      </rPr>
      <t>定编</t>
    </r>
    <r>
      <rPr>
        <b/>
        <sz val="9"/>
        <rFont val="Times New Roman"/>
        <family val="1"/>
      </rPr>
      <t xml:space="preserve"> Allocation Set</t>
    </r>
  </si>
  <si>
    <r>
      <rPr>
        <b/>
        <sz val="9"/>
        <rFont val="宋体"/>
        <family val="3"/>
        <charset val="134"/>
      </rPr>
      <t>熟练工</t>
    </r>
    <r>
      <rPr>
        <b/>
        <sz val="9"/>
        <rFont val="Times New Roman"/>
        <family val="1"/>
      </rPr>
      <t xml:space="preserve"> Skilled Worker</t>
    </r>
  </si>
  <si>
    <r>
      <rPr>
        <b/>
        <sz val="9"/>
        <rFont val="宋体"/>
        <family val="3"/>
        <charset val="134"/>
      </rPr>
      <t>大学生人数</t>
    </r>
    <phoneticPr fontId="2" type="noConversion"/>
  </si>
  <si>
    <r>
      <rPr>
        <b/>
        <sz val="9"/>
        <rFont val="宋体"/>
        <family val="3"/>
        <charset val="134"/>
      </rPr>
      <t>大学生专业</t>
    </r>
    <phoneticPr fontId="2" type="noConversion"/>
  </si>
  <si>
    <r>
      <rPr>
        <b/>
        <sz val="9"/>
        <rFont val="宋体"/>
        <family val="3"/>
        <charset val="134"/>
      </rPr>
      <t>备注</t>
    </r>
    <r>
      <rPr>
        <b/>
        <sz val="9"/>
        <rFont val="Times New Roman"/>
        <family val="1"/>
      </rPr>
      <t xml:space="preserve"> Remarks</t>
    </r>
  </si>
  <si>
    <r>
      <rPr>
        <sz val="11"/>
        <color indexed="8"/>
        <rFont val="宋体"/>
        <family val="3"/>
        <charset val="134"/>
      </rPr>
      <t>炼油一部</t>
    </r>
    <r>
      <rPr>
        <sz val="11"/>
        <color indexed="8"/>
        <rFont val="Times New Roman"/>
        <family val="1"/>
      </rPr>
      <t xml:space="preserve"> Refinery Zone 1</t>
    </r>
  </si>
  <si>
    <r>
      <rPr>
        <sz val="11"/>
        <color indexed="8"/>
        <rFont val="宋体"/>
        <family val="3"/>
        <charset val="134"/>
      </rPr>
      <t>常减压</t>
    </r>
    <r>
      <rPr>
        <sz val="11"/>
        <color indexed="8"/>
        <rFont val="Times New Roman"/>
        <family val="1"/>
      </rPr>
      <t xml:space="preserve"> Decompression</t>
    </r>
  </si>
  <si>
    <r>
      <rPr>
        <sz val="11"/>
        <rFont val="宋体"/>
        <family val="3"/>
        <charset val="134"/>
      </rPr>
      <t>班长</t>
    </r>
    <r>
      <rPr>
        <sz val="11"/>
        <rFont val="Times New Roman"/>
        <family val="1"/>
      </rPr>
      <t xml:space="preserve"> Lead</t>
    </r>
  </si>
  <si>
    <r>
      <rPr>
        <sz val="11"/>
        <rFont val="宋体"/>
        <family val="3"/>
        <charset val="134"/>
      </rPr>
      <t>工艺</t>
    </r>
    <r>
      <rPr>
        <sz val="11"/>
        <rFont val="Times New Roman"/>
        <family val="1"/>
      </rPr>
      <t>16</t>
    </r>
    <phoneticPr fontId="2" type="noConversion"/>
  </si>
  <si>
    <r>
      <rPr>
        <sz val="11"/>
        <color indexed="8"/>
        <rFont val="宋体"/>
        <family val="3"/>
        <charset val="134"/>
      </rPr>
      <t>加氢精制</t>
    </r>
    <r>
      <rPr>
        <sz val="11"/>
        <color indexed="8"/>
        <rFont val="Times New Roman"/>
        <family val="1"/>
      </rPr>
      <t xml:space="preserve"> Hydrorefining</t>
    </r>
  </si>
  <si>
    <r>
      <rPr>
        <sz val="11"/>
        <rFont val="宋体"/>
        <family val="3"/>
        <charset val="134"/>
      </rPr>
      <t>工艺</t>
    </r>
    <r>
      <rPr>
        <sz val="11"/>
        <rFont val="Times New Roman"/>
        <family val="1"/>
      </rPr>
      <t>40</t>
    </r>
    <phoneticPr fontId="2" type="noConversion"/>
  </si>
  <si>
    <r>
      <rPr>
        <sz val="11"/>
        <color indexed="8"/>
        <rFont val="宋体"/>
        <family val="3"/>
        <charset val="134"/>
      </rPr>
      <t>加氢裂化</t>
    </r>
    <r>
      <rPr>
        <sz val="11"/>
        <color indexed="8"/>
        <rFont val="Times New Roman"/>
        <family val="1"/>
      </rPr>
      <t xml:space="preserve"> Hydrocracking</t>
    </r>
  </si>
  <si>
    <r>
      <rPr>
        <sz val="11"/>
        <color indexed="8"/>
        <rFont val="宋体"/>
        <family val="3"/>
        <charset val="134"/>
      </rPr>
      <t>工艺</t>
    </r>
    <r>
      <rPr>
        <sz val="11"/>
        <color indexed="8"/>
        <rFont val="Times New Roman"/>
        <family val="1"/>
      </rPr>
      <t>48</t>
    </r>
    <phoneticPr fontId="2" type="noConversion"/>
  </si>
  <si>
    <r>
      <rPr>
        <sz val="11"/>
        <color indexed="8"/>
        <rFont val="宋体"/>
        <family val="3"/>
        <charset val="134"/>
      </rPr>
      <t>炼油四部</t>
    </r>
    <r>
      <rPr>
        <sz val="11"/>
        <color indexed="8"/>
        <rFont val="Times New Roman"/>
        <family val="1"/>
      </rPr>
      <t xml:space="preserve"> Refinery Zone 4</t>
    </r>
  </si>
  <si>
    <r>
      <rPr>
        <sz val="11"/>
        <color indexed="8"/>
        <rFont val="宋体"/>
        <family val="3"/>
        <charset val="134"/>
      </rPr>
      <t>工艺</t>
    </r>
    <r>
      <rPr>
        <sz val="11"/>
        <color indexed="8"/>
        <rFont val="Times New Roman"/>
        <family val="1"/>
      </rPr>
      <t>36</t>
    </r>
    <phoneticPr fontId="2" type="noConversion"/>
  </si>
  <si>
    <r>
      <rPr>
        <sz val="11"/>
        <color indexed="8"/>
        <rFont val="宋体"/>
        <family val="3"/>
        <charset val="134"/>
      </rPr>
      <t>公用工程</t>
    </r>
    <r>
      <rPr>
        <sz val="11"/>
        <color indexed="8"/>
        <rFont val="Times New Roman"/>
        <family val="1"/>
      </rPr>
      <t xml:space="preserve"> Utility</t>
    </r>
  </si>
  <si>
    <r>
      <rPr>
        <sz val="11"/>
        <color indexed="8"/>
        <rFont val="宋体"/>
        <family val="3"/>
        <charset val="134"/>
      </rPr>
      <t>水处理</t>
    </r>
    <r>
      <rPr>
        <sz val="11"/>
        <color indexed="8"/>
        <rFont val="Times New Roman"/>
        <family val="1"/>
      </rPr>
      <t xml:space="preserve">32
</t>
    </r>
    <r>
      <rPr>
        <sz val="11"/>
        <color indexed="8"/>
        <rFont val="宋体"/>
        <family val="3"/>
        <charset val="134"/>
      </rPr>
      <t>工艺</t>
    </r>
    <r>
      <rPr>
        <sz val="11"/>
        <color indexed="8"/>
        <rFont val="Times New Roman"/>
        <family val="1"/>
      </rPr>
      <t>12</t>
    </r>
    <phoneticPr fontId="2" type="noConversion"/>
  </si>
  <si>
    <r>
      <rPr>
        <sz val="11"/>
        <rFont val="宋体"/>
        <family val="3"/>
        <charset val="134"/>
      </rPr>
      <t>循环水外操</t>
    </r>
  </si>
  <si>
    <r>
      <rPr>
        <sz val="11"/>
        <rFont val="宋体"/>
        <family val="3"/>
        <charset val="134"/>
      </rPr>
      <t>外网巡检</t>
    </r>
    <phoneticPr fontId="2" type="noConversion"/>
  </si>
  <si>
    <r>
      <rPr>
        <sz val="11"/>
        <color indexed="8"/>
        <rFont val="宋体"/>
        <family val="3"/>
        <charset val="134"/>
      </rPr>
      <t>另外包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宋体"/>
        <family val="3"/>
        <charset val="134"/>
      </rPr>
      <t>人</t>
    </r>
    <r>
      <rPr>
        <sz val="11"/>
        <color indexed="8"/>
        <rFont val="Times New Roman"/>
        <family val="1"/>
      </rPr>
      <t xml:space="preserve"> Outsource another 4pax</t>
    </r>
  </si>
  <si>
    <r>
      <rPr>
        <sz val="11"/>
        <color indexed="8"/>
        <rFont val="宋体"/>
        <family val="3"/>
        <charset val="134"/>
      </rPr>
      <t>值长</t>
    </r>
    <phoneticPr fontId="2" type="noConversion"/>
  </si>
  <si>
    <r>
      <rPr>
        <sz val="11"/>
        <rFont val="宋体"/>
        <family val="3"/>
        <charset val="134"/>
      </rPr>
      <t>值长</t>
    </r>
    <phoneticPr fontId="2" type="noConversion"/>
  </si>
  <si>
    <r>
      <rPr>
        <sz val="11"/>
        <color indexed="8"/>
        <rFont val="宋体"/>
        <family val="3"/>
        <charset val="134"/>
      </rPr>
      <t>热动</t>
    </r>
    <r>
      <rPr>
        <sz val="11"/>
        <color indexed="8"/>
        <rFont val="Times New Roman"/>
        <family val="1"/>
      </rPr>
      <t xml:space="preserve">20
</t>
    </r>
    <r>
      <rPr>
        <sz val="11"/>
        <color indexed="8"/>
        <rFont val="宋体"/>
        <family val="3"/>
        <charset val="134"/>
      </rPr>
      <t>电气</t>
    </r>
    <r>
      <rPr>
        <sz val="11"/>
        <color indexed="8"/>
        <rFont val="Times New Roman"/>
        <family val="1"/>
      </rPr>
      <t xml:space="preserve">4
</t>
    </r>
    <r>
      <rPr>
        <sz val="11"/>
        <color indexed="8"/>
        <rFont val="宋体"/>
        <family val="3"/>
        <charset val="134"/>
      </rPr>
      <t>水处理</t>
    </r>
    <r>
      <rPr>
        <sz val="11"/>
        <color indexed="8"/>
        <rFont val="Times New Roman"/>
        <family val="1"/>
      </rPr>
      <t>16</t>
    </r>
    <phoneticPr fontId="2" type="noConversion"/>
  </si>
  <si>
    <r>
      <rPr>
        <sz val="11"/>
        <rFont val="宋体"/>
        <family val="3"/>
        <charset val="134"/>
      </rPr>
      <t>班长（兼司炉）</t>
    </r>
    <phoneticPr fontId="2" type="noConversion"/>
  </si>
  <si>
    <r>
      <rPr>
        <sz val="11"/>
        <rFont val="宋体"/>
        <family val="3"/>
        <charset val="134"/>
      </rPr>
      <t>班长（兼内操）</t>
    </r>
    <phoneticPr fontId="2" type="noConversion"/>
  </si>
  <si>
    <r>
      <rPr>
        <sz val="11"/>
        <color indexed="8"/>
        <rFont val="宋体"/>
        <family val="3"/>
        <charset val="134"/>
      </rPr>
      <t>东罐区班</t>
    </r>
    <r>
      <rPr>
        <sz val="11"/>
        <color indexed="8"/>
        <rFont val="Times New Roman"/>
        <family val="1"/>
      </rPr>
      <t xml:space="preserve"> Eastern Tank Storage</t>
    </r>
  </si>
  <si>
    <r>
      <rPr>
        <sz val="11"/>
        <color indexed="8"/>
        <rFont val="宋体"/>
        <family val="3"/>
        <charset val="134"/>
      </rPr>
      <t>西罐区班</t>
    </r>
    <r>
      <rPr>
        <sz val="11"/>
        <color indexed="8"/>
        <rFont val="Times New Roman"/>
        <family val="1"/>
      </rPr>
      <t xml:space="preserve"> Western Tank Storage</t>
    </r>
  </si>
  <si>
    <r>
      <rPr>
        <sz val="11"/>
        <rFont val="宋体"/>
        <family val="3"/>
        <charset val="134"/>
      </rPr>
      <t>单点</t>
    </r>
    <r>
      <rPr>
        <sz val="11"/>
        <rFont val="Times New Roman"/>
        <family val="1"/>
      </rPr>
      <t xml:space="preserve"> Single Point Mooring</t>
    </r>
  </si>
  <si>
    <r>
      <rPr>
        <sz val="11"/>
        <rFont val="宋体"/>
        <family val="3"/>
        <charset val="134"/>
      </rPr>
      <t>装车</t>
    </r>
    <phoneticPr fontId="2" type="noConversion"/>
  </si>
  <si>
    <r>
      <rPr>
        <sz val="11"/>
        <color indexed="8"/>
        <rFont val="宋体"/>
        <family val="3"/>
        <charset val="134"/>
      </rPr>
      <t>文莱招聘</t>
    </r>
    <r>
      <rPr>
        <sz val="11"/>
        <color indexed="8"/>
        <rFont val="Times New Roman"/>
        <family val="1"/>
      </rPr>
      <t xml:space="preserve"> Recruit in Brunei</t>
    </r>
  </si>
  <si>
    <r>
      <rPr>
        <sz val="11"/>
        <rFont val="宋体"/>
        <family val="3"/>
        <charset val="134"/>
      </rPr>
      <t>班长</t>
    </r>
  </si>
  <si>
    <r>
      <rPr>
        <sz val="11"/>
        <rFont val="宋体"/>
        <family val="3"/>
        <charset val="134"/>
      </rPr>
      <t>主值</t>
    </r>
    <phoneticPr fontId="40" type="noConversion"/>
  </si>
  <si>
    <r>
      <rPr>
        <sz val="11"/>
        <rFont val="宋体"/>
        <family val="3"/>
        <charset val="134"/>
      </rPr>
      <t>副值</t>
    </r>
    <phoneticPr fontId="40" type="noConversion"/>
  </si>
  <si>
    <r>
      <rPr>
        <sz val="11"/>
        <rFont val="宋体"/>
        <family val="3"/>
        <charset val="134"/>
      </rPr>
      <t>副班长</t>
    </r>
  </si>
  <si>
    <r>
      <rPr>
        <sz val="11"/>
        <rFont val="宋体"/>
        <family val="3"/>
        <charset val="134"/>
      </rPr>
      <t>主修</t>
    </r>
    <r>
      <rPr>
        <sz val="11"/>
        <rFont val="Times New Roman"/>
        <family val="1"/>
      </rPr>
      <t xml:space="preserve"> Main Maintenance</t>
    </r>
  </si>
  <si>
    <r>
      <rPr>
        <sz val="11"/>
        <rFont val="宋体"/>
        <family val="3"/>
        <charset val="134"/>
      </rPr>
      <t>副修</t>
    </r>
  </si>
  <si>
    <r>
      <rPr>
        <sz val="11"/>
        <color indexed="8"/>
        <rFont val="宋体"/>
        <family val="3"/>
        <charset val="134"/>
      </rPr>
      <t>维护二班</t>
    </r>
    <r>
      <rPr>
        <sz val="11"/>
        <color indexed="8"/>
        <rFont val="Times New Roman"/>
        <family val="1"/>
      </rPr>
      <t xml:space="preserve"> Maintenance Unit 2</t>
    </r>
  </si>
  <si>
    <r>
      <rPr>
        <sz val="11"/>
        <color indexed="8"/>
        <rFont val="宋体"/>
        <family val="3"/>
        <charset val="134"/>
      </rPr>
      <t>维护三班</t>
    </r>
    <r>
      <rPr>
        <sz val="11"/>
        <color indexed="8"/>
        <rFont val="Times New Roman"/>
        <family val="1"/>
      </rPr>
      <t xml:space="preserve"> Maintenance Unit 3</t>
    </r>
  </si>
  <si>
    <r>
      <rPr>
        <sz val="11"/>
        <color indexed="8"/>
        <rFont val="宋体"/>
        <family val="3"/>
        <charset val="134"/>
      </rPr>
      <t>维护四班</t>
    </r>
    <r>
      <rPr>
        <sz val="11"/>
        <color indexed="8"/>
        <rFont val="Times New Roman"/>
        <family val="1"/>
      </rPr>
      <t xml:space="preserve"> Maintenance Unit 4</t>
    </r>
  </si>
  <si>
    <r>
      <rPr>
        <sz val="11"/>
        <color indexed="8"/>
        <rFont val="宋体"/>
        <family val="3"/>
        <charset val="134"/>
      </rPr>
      <t>调试班</t>
    </r>
  </si>
  <si>
    <r>
      <rPr>
        <sz val="11"/>
        <rFont val="宋体"/>
        <family val="3"/>
        <charset val="134"/>
      </rPr>
      <t>主修</t>
    </r>
    <r>
      <rPr>
        <sz val="11"/>
        <rFont val="Times New Roman"/>
        <family val="1"/>
      </rPr>
      <t xml:space="preserve"> Main Maintenance</t>
    </r>
    <phoneticPr fontId="40" type="noConversion"/>
  </si>
  <si>
    <r>
      <rPr>
        <sz val="11"/>
        <color indexed="8"/>
        <rFont val="宋体"/>
        <family val="3"/>
        <charset val="134"/>
      </rPr>
      <t>合计</t>
    </r>
    <r>
      <rPr>
        <sz val="11"/>
        <color indexed="8"/>
        <rFont val="Times New Roman"/>
        <family val="1"/>
      </rPr>
      <t xml:space="preserve"> Total</t>
    </r>
  </si>
  <si>
    <r>
      <rPr>
        <sz val="11"/>
        <color indexed="8"/>
        <rFont val="宋体"/>
        <family val="3"/>
        <charset val="134"/>
      </rPr>
      <t>运行一班</t>
    </r>
    <r>
      <rPr>
        <sz val="11"/>
        <color indexed="8"/>
        <rFont val="Times New Roman"/>
        <family val="1"/>
      </rPr>
      <t xml:space="preserve"> Operational Unit 1</t>
    </r>
  </si>
  <si>
    <r>
      <rPr>
        <sz val="11"/>
        <color indexed="8"/>
        <rFont val="宋体"/>
        <family val="3"/>
        <charset val="134"/>
      </rPr>
      <t>运行二班</t>
    </r>
    <r>
      <rPr>
        <sz val="11"/>
        <color indexed="8"/>
        <rFont val="Times New Roman"/>
        <family val="1"/>
      </rPr>
      <t xml:space="preserve"> Operational Unit 2</t>
    </r>
  </si>
  <si>
    <r>
      <rPr>
        <sz val="11"/>
        <color indexed="8"/>
        <rFont val="宋体"/>
        <family val="3"/>
        <charset val="134"/>
      </rPr>
      <t>运行三班</t>
    </r>
    <r>
      <rPr>
        <sz val="11"/>
        <color indexed="8"/>
        <rFont val="Times New Roman"/>
        <family val="1"/>
      </rPr>
      <t xml:space="preserve"> Operational Unit 3</t>
    </r>
  </si>
  <si>
    <r>
      <rPr>
        <sz val="11"/>
        <color indexed="8"/>
        <rFont val="宋体"/>
        <family val="3"/>
        <charset val="134"/>
      </rPr>
      <t>港储班</t>
    </r>
    <r>
      <rPr>
        <sz val="11"/>
        <color indexed="8"/>
        <rFont val="Times New Roman"/>
        <family val="1"/>
      </rPr>
      <t xml:space="preserve"> Port Unit</t>
    </r>
  </si>
  <si>
    <r>
      <rPr>
        <sz val="11"/>
        <color indexed="8"/>
        <rFont val="宋体"/>
        <family val="3"/>
        <charset val="134"/>
      </rPr>
      <t>公用工程班</t>
    </r>
    <r>
      <rPr>
        <sz val="11"/>
        <color indexed="8"/>
        <rFont val="Times New Roman"/>
        <family val="1"/>
      </rPr>
      <t xml:space="preserve"> Utility Unit</t>
    </r>
  </si>
  <si>
    <r>
      <rPr>
        <sz val="11"/>
        <color indexed="8"/>
        <rFont val="宋体"/>
        <family val="3"/>
        <charset val="134"/>
      </rPr>
      <t>电站班</t>
    </r>
    <r>
      <rPr>
        <sz val="11"/>
        <color indexed="8"/>
        <rFont val="Times New Roman"/>
        <family val="1"/>
      </rPr>
      <t xml:space="preserve"> Power Unit</t>
    </r>
  </si>
  <si>
    <r>
      <rPr>
        <sz val="11"/>
        <color indexed="8"/>
        <rFont val="宋体"/>
        <family val="3"/>
        <charset val="134"/>
      </rPr>
      <t>分析班</t>
    </r>
    <r>
      <rPr>
        <sz val="11"/>
        <color indexed="8"/>
        <rFont val="Times New Roman"/>
        <family val="1"/>
      </rPr>
      <t xml:space="preserve"> Analysis Unit</t>
    </r>
  </si>
  <si>
    <r>
      <rPr>
        <sz val="11"/>
        <rFont val="宋体"/>
        <family val="3"/>
        <charset val="134"/>
      </rPr>
      <t>技术员</t>
    </r>
  </si>
  <si>
    <r>
      <rPr>
        <sz val="11"/>
        <color indexed="8"/>
        <rFont val="宋体"/>
        <family val="3"/>
        <charset val="134"/>
      </rPr>
      <t>班长</t>
    </r>
  </si>
  <si>
    <r>
      <rPr>
        <sz val="11"/>
        <color indexed="8"/>
        <rFont val="宋体"/>
        <family val="3"/>
        <charset val="134"/>
      </rPr>
      <t>副班长</t>
    </r>
  </si>
  <si>
    <r>
      <rPr>
        <sz val="11"/>
        <color indexed="8"/>
        <rFont val="宋体"/>
        <family val="3"/>
        <charset val="134"/>
      </rPr>
      <t>主修</t>
    </r>
    <r>
      <rPr>
        <sz val="11"/>
        <color indexed="8"/>
        <rFont val="Times New Roman"/>
        <family val="1"/>
      </rPr>
      <t xml:space="preserve"> Main Maintenance</t>
    </r>
  </si>
  <si>
    <r>
      <rPr>
        <sz val="11"/>
        <color indexed="8"/>
        <rFont val="宋体"/>
        <family val="3"/>
        <charset val="134"/>
      </rPr>
      <t>副修</t>
    </r>
    <r>
      <rPr>
        <sz val="11"/>
        <color indexed="8"/>
        <rFont val="Times New Roman"/>
        <family val="1"/>
      </rPr>
      <t>1</t>
    </r>
  </si>
  <si>
    <r>
      <rPr>
        <sz val="11"/>
        <color indexed="8"/>
        <rFont val="宋体"/>
        <family val="3"/>
        <charset val="134"/>
      </rPr>
      <t>副修</t>
    </r>
    <r>
      <rPr>
        <sz val="11"/>
        <color indexed="8"/>
        <rFont val="Times New Roman"/>
        <family val="1"/>
      </rPr>
      <t>2</t>
    </r>
  </si>
  <si>
    <r>
      <rPr>
        <sz val="11"/>
        <color indexed="8"/>
        <rFont val="宋体"/>
        <family val="3"/>
        <charset val="134"/>
      </rPr>
      <t>机修二班</t>
    </r>
    <r>
      <rPr>
        <sz val="11"/>
        <color indexed="8"/>
        <rFont val="Times New Roman"/>
        <family val="1"/>
      </rPr>
      <t xml:space="preserve"> Mechanical Repair Unit 2</t>
    </r>
  </si>
  <si>
    <r>
      <rPr>
        <sz val="11"/>
        <color indexed="8"/>
        <rFont val="宋体"/>
        <family val="3"/>
        <charset val="134"/>
      </rPr>
      <t>机修三班</t>
    </r>
    <r>
      <rPr>
        <sz val="11"/>
        <color indexed="8"/>
        <rFont val="Times New Roman"/>
        <family val="1"/>
      </rPr>
      <t xml:space="preserve"> Mechanical Repair Unit 3</t>
    </r>
  </si>
  <si>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 xml:space="preserve"> Welder</t>
    </r>
  </si>
  <si>
    <r>
      <rPr>
        <sz val="11"/>
        <color indexed="8"/>
        <rFont val="宋体"/>
        <family val="3"/>
        <charset val="134"/>
      </rPr>
      <t>检修二班</t>
    </r>
    <r>
      <rPr>
        <sz val="11"/>
        <color indexed="8"/>
        <rFont val="Times New Roman"/>
        <family val="1"/>
      </rPr>
      <t xml:space="preserve"> Maintenance Unit 2</t>
    </r>
  </si>
  <si>
    <r>
      <rPr>
        <sz val="11"/>
        <color indexed="8"/>
        <rFont val="宋体"/>
        <family val="3"/>
        <charset val="134"/>
      </rPr>
      <t>检修三班</t>
    </r>
    <r>
      <rPr>
        <sz val="11"/>
        <color indexed="8"/>
        <rFont val="Times New Roman"/>
        <family val="1"/>
      </rPr>
      <t xml:space="preserve"> Maintenance Unit 3</t>
    </r>
  </si>
  <si>
    <r>
      <rPr>
        <sz val="11"/>
        <rFont val="宋体"/>
        <family val="3"/>
        <charset val="134"/>
      </rPr>
      <t>焊工</t>
    </r>
    <r>
      <rPr>
        <sz val="11"/>
        <rFont val="Times New Roman"/>
        <family val="1"/>
      </rPr>
      <t xml:space="preserve"> Welder</t>
    </r>
  </si>
  <si>
    <r>
      <rPr>
        <sz val="11"/>
        <color indexed="8"/>
        <rFont val="宋体"/>
        <family val="3"/>
        <charset val="134"/>
      </rPr>
      <t>检修四班</t>
    </r>
    <r>
      <rPr>
        <sz val="11"/>
        <color indexed="8"/>
        <rFont val="Times New Roman"/>
        <family val="1"/>
      </rPr>
      <t xml:space="preserve"> Maintenance Unit 4</t>
    </r>
  </si>
  <si>
    <r>
      <rPr>
        <sz val="11"/>
        <rFont val="宋体"/>
        <family val="3"/>
        <charset val="134"/>
      </rPr>
      <t>副修</t>
    </r>
    <r>
      <rPr>
        <sz val="11"/>
        <rFont val="Times New Roman"/>
        <family val="1"/>
      </rPr>
      <t>1</t>
    </r>
  </si>
  <si>
    <r>
      <rPr>
        <sz val="11"/>
        <rFont val="宋体"/>
        <family val="3"/>
        <charset val="134"/>
      </rPr>
      <t>副修</t>
    </r>
    <r>
      <rPr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</si>
  <si>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架子工</t>
    </r>
    <r>
      <rPr>
        <sz val="11"/>
        <rFont val="Times New Roman"/>
        <family val="1"/>
      </rPr>
      <t xml:space="preserve"> Scaffolder</t>
    </r>
  </si>
  <si>
    <r>
      <rPr>
        <sz val="11"/>
        <rFont val="宋体"/>
        <family val="3"/>
        <charset val="134"/>
      </rPr>
      <t>高压清洗</t>
    </r>
  </si>
  <si>
    <r>
      <rPr>
        <sz val="11"/>
        <rFont val="宋体"/>
        <family val="3"/>
        <charset val="134"/>
      </rPr>
      <t>油漆</t>
    </r>
    <r>
      <rPr>
        <sz val="11"/>
        <rFont val="Times New Roman"/>
        <family val="1"/>
      </rPr>
      <t xml:space="preserve"> Paint</t>
    </r>
  </si>
  <si>
    <r>
      <rPr>
        <sz val="11"/>
        <rFont val="宋体"/>
        <family val="3"/>
        <charset val="134"/>
      </rPr>
      <t>领料仓库保管</t>
    </r>
  </si>
  <si>
    <r>
      <rPr>
        <sz val="11"/>
        <rFont val="宋体"/>
        <family val="3"/>
        <charset val="134"/>
      </rPr>
      <t>综合班长</t>
    </r>
    <phoneticPr fontId="2" type="noConversion"/>
  </si>
  <si>
    <r>
      <rPr>
        <sz val="10"/>
        <rFont val="宋体"/>
        <family val="3"/>
        <charset val="134"/>
      </rPr>
      <t>分析</t>
    </r>
    <r>
      <rPr>
        <sz val="10"/>
        <rFont val="Times New Roman"/>
        <family val="1"/>
      </rPr>
      <t>42</t>
    </r>
    <phoneticPr fontId="2" type="noConversion"/>
  </si>
  <si>
    <r>
      <rPr>
        <sz val="11"/>
        <rFont val="宋体"/>
        <family val="3"/>
        <charset val="134"/>
      </rPr>
      <t>环境监测班长</t>
    </r>
    <phoneticPr fontId="2" type="noConversion"/>
  </si>
  <si>
    <r>
      <rPr>
        <sz val="11"/>
        <rFont val="宋体"/>
        <family val="3"/>
        <charset val="134"/>
      </rPr>
      <t>倒班班长</t>
    </r>
    <phoneticPr fontId="2" type="noConversion"/>
  </si>
  <si>
    <r>
      <rPr>
        <sz val="11"/>
        <color indexed="8"/>
        <rFont val="宋体"/>
        <family val="3"/>
        <charset val="134"/>
      </rPr>
      <t>班长</t>
    </r>
    <phoneticPr fontId="40" type="noConversion"/>
  </si>
  <si>
    <r>
      <rPr>
        <sz val="10.5"/>
        <color indexed="8"/>
        <rFont val="宋体"/>
        <family val="3"/>
        <charset val="134"/>
      </rPr>
      <t>仪表</t>
    </r>
    <r>
      <rPr>
        <sz val="10.5"/>
        <color indexed="8"/>
        <rFont val="Times New Roman"/>
        <family val="1"/>
      </rPr>
      <t xml:space="preserve">5
</t>
    </r>
    <r>
      <rPr>
        <sz val="10.5"/>
        <color indexed="8"/>
        <rFont val="宋体"/>
        <family val="3"/>
        <charset val="134"/>
      </rPr>
      <t>电气</t>
    </r>
    <r>
      <rPr>
        <sz val="10.5"/>
        <color indexed="8"/>
        <rFont val="Times New Roman"/>
        <family val="1"/>
      </rPr>
      <t>12</t>
    </r>
    <phoneticPr fontId="2" type="noConversion"/>
  </si>
  <si>
    <r>
      <rPr>
        <sz val="11"/>
        <rFont val="宋体"/>
        <family val="3"/>
        <charset val="134"/>
      </rPr>
      <t>队长助理</t>
    </r>
    <r>
      <rPr>
        <sz val="11"/>
        <rFont val="Times New Roman"/>
        <family val="1"/>
      </rPr>
      <t xml:space="preserve"> Captain Assistant</t>
    </r>
    <r>
      <rPr>
        <sz val="11"/>
        <rFont val="宋体"/>
        <family val="3"/>
        <charset val="134"/>
      </rPr>
      <t>（三班倒</t>
    </r>
    <r>
      <rPr>
        <sz val="11"/>
        <rFont val="Times New Roman"/>
        <family val="1"/>
      </rPr>
      <t xml:space="preserve"> Shift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</si>
  <si>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通讯员</t>
    </r>
    <r>
      <rPr>
        <sz val="11"/>
        <rFont val="Times New Roman"/>
        <family val="1"/>
      </rPr>
      <t xml:space="preserve"> Control Room Operator</t>
    </r>
    <r>
      <rPr>
        <sz val="11"/>
        <rFont val="宋体"/>
        <family val="3"/>
        <charset val="134"/>
      </rPr>
      <t>（三班倒</t>
    </r>
    <r>
      <rPr>
        <sz val="11"/>
        <rFont val="Times New Roman"/>
        <family val="1"/>
      </rPr>
      <t xml:space="preserve"> Shift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</si>
  <si>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班长（三班倒）</t>
    </r>
  </si>
  <si>
    <r>
      <rPr>
        <sz val="11"/>
        <rFont val="宋体"/>
        <family val="3"/>
        <charset val="134"/>
      </rPr>
      <t>驾驶员</t>
    </r>
    <r>
      <rPr>
        <sz val="11"/>
        <rFont val="Times New Roman"/>
        <family val="1"/>
      </rPr>
      <t xml:space="preserve"> Driver</t>
    </r>
    <r>
      <rPr>
        <sz val="11"/>
        <rFont val="宋体"/>
        <family val="3"/>
        <charset val="134"/>
      </rPr>
      <t>（消防员</t>
    </r>
    <r>
      <rPr>
        <sz val="11"/>
        <rFont val="Times New Roman"/>
        <family val="1"/>
      </rPr>
      <t xml:space="preserve"> Firefighter</t>
    </r>
    <r>
      <rPr>
        <sz val="11"/>
        <rFont val="宋体"/>
        <family val="3"/>
        <charset val="134"/>
      </rPr>
      <t>）（三班倒</t>
    </r>
    <r>
      <rPr>
        <sz val="11"/>
        <rFont val="Times New Roman"/>
        <family val="1"/>
      </rPr>
      <t xml:space="preserve"> Shift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</si>
  <si>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消防员</t>
    </r>
    <r>
      <rPr>
        <sz val="11"/>
        <rFont val="Times New Roman"/>
        <family val="1"/>
      </rPr>
      <t xml:space="preserve"> Firefighter</t>
    </r>
    <r>
      <rPr>
        <sz val="11"/>
        <rFont val="宋体"/>
        <family val="3"/>
        <charset val="134"/>
      </rPr>
      <t>（三班倒</t>
    </r>
    <r>
      <rPr>
        <sz val="11"/>
        <rFont val="Times New Roman"/>
        <family val="1"/>
      </rPr>
      <t>Shift</t>
    </r>
    <r>
      <rPr>
        <sz val="11"/>
        <rFont val="宋体"/>
        <family val="3"/>
        <charset val="134"/>
      </rPr>
      <t>）</t>
    </r>
  </si>
  <si>
    <t>司机</t>
    <phoneticPr fontId="40" type="noConversion"/>
  </si>
  <si>
    <t>司机班长</t>
    <phoneticPr fontId="40" type="noConversion"/>
  </si>
  <si>
    <r>
      <rPr>
        <b/>
        <sz val="16"/>
        <rFont val="宋体"/>
        <family val="3"/>
        <charset val="134"/>
      </rPr>
      <t>恒逸实业（文莱）公司人员到位跟踪表</t>
    </r>
    <r>
      <rPr>
        <b/>
        <sz val="16"/>
        <rFont val="Times New Roman"/>
        <family val="1"/>
      </rPr>
      <t xml:space="preserve"> Hengyi Industries Recruitment Statistics</t>
    </r>
    <phoneticPr fontId="20" type="noConversion"/>
  </si>
  <si>
    <r>
      <rPr>
        <sz val="11"/>
        <color indexed="8"/>
        <rFont val="宋体"/>
        <family val="3"/>
        <charset val="134"/>
      </rPr>
      <t>机修四班</t>
    </r>
    <r>
      <rPr>
        <sz val="11"/>
        <color indexed="8"/>
        <rFont val="Times New Roman"/>
        <family val="1"/>
      </rPr>
      <t xml:space="preserve"> Mechanical Repair Unit4</t>
    </r>
    <phoneticPr fontId="40" type="noConversion"/>
  </si>
  <si>
    <t>副操</t>
    <phoneticPr fontId="2" type="noConversion"/>
  </si>
  <si>
    <t>推取料机司机</t>
    <phoneticPr fontId="2" type="noConversion"/>
  </si>
  <si>
    <t>包装</t>
    <phoneticPr fontId="40" type="noConversion"/>
  </si>
  <si>
    <t>质量检验部Quality inspection department</t>
    <phoneticPr fontId="41" type="noConversion"/>
  </si>
  <si>
    <t>港务储运部</t>
    <phoneticPr fontId="41" type="noConversion"/>
  </si>
  <si>
    <t>包装</t>
    <phoneticPr fontId="2" type="noConversion"/>
  </si>
  <si>
    <t>装载机、推土机司机</t>
    <phoneticPr fontId="2" type="noConversion"/>
  </si>
  <si>
    <t>总经理办公室</t>
    <phoneticPr fontId="2" type="noConversion"/>
  </si>
  <si>
    <t>司机</t>
    <phoneticPr fontId="2" type="noConversion"/>
  </si>
  <si>
    <t>司机班长</t>
    <phoneticPr fontId="2" type="noConversion"/>
  </si>
  <si>
    <r>
      <rPr>
        <sz val="10.5"/>
        <rFont val="宋体"/>
        <family val="3"/>
        <charset val="134"/>
      </rPr>
      <t>另辅助操作工</t>
    </r>
    <r>
      <rPr>
        <sz val="10.5"/>
        <rFont val="Times New Roman"/>
        <family val="1"/>
      </rPr>
      <t>20</t>
    </r>
    <r>
      <rPr>
        <sz val="10.5"/>
        <rFont val="宋体"/>
        <family val="3"/>
        <charset val="134"/>
      </rPr>
      <t>人，其中编制中自</t>
    </r>
    <r>
      <rPr>
        <sz val="10.5"/>
        <rFont val="Times New Roman"/>
        <family val="1"/>
      </rPr>
      <t>12</t>
    </r>
    <r>
      <rPr>
        <sz val="10.5"/>
        <rFont val="宋体"/>
        <family val="3"/>
        <charset val="134"/>
      </rPr>
      <t>人，基他</t>
    </r>
    <r>
      <rPr>
        <sz val="10.5"/>
        <rFont val="Times New Roman"/>
        <family val="1"/>
      </rPr>
      <t>8</t>
    </r>
    <r>
      <rPr>
        <sz val="10.5"/>
        <rFont val="宋体"/>
        <family val="3"/>
        <charset val="134"/>
      </rPr>
      <t>人超配</t>
    </r>
    <r>
      <rPr>
        <sz val="10.5"/>
        <rFont val="Times New Roman"/>
        <family val="1"/>
      </rPr>
      <t xml:space="preserve"> to add on additional 20 pax</t>
    </r>
    <phoneticPr fontId="40" type="noConversion"/>
  </si>
  <si>
    <t>保温工</t>
    <phoneticPr fontId="40" type="noConversion"/>
  </si>
  <si>
    <t>倒班副班长</t>
  </si>
  <si>
    <t>白班班长</t>
    <phoneticPr fontId="40" type="noConversion"/>
  </si>
  <si>
    <t>副班长</t>
    <phoneticPr fontId="2" type="noConversion"/>
  </si>
  <si>
    <t>倒班副班长</t>
    <phoneticPr fontId="2" type="noConversion"/>
  </si>
  <si>
    <r>
      <t xml:space="preserve">储运 Storage &amp; Transportation 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4
文莱人 Bruneian 8装车</t>
    </r>
    <phoneticPr fontId="2" type="noConversion"/>
  </si>
  <si>
    <t xml:space="preserve">
</t>
    <phoneticPr fontId="20" type="noConversion"/>
  </si>
  <si>
    <r>
      <t>HSE</t>
    </r>
    <r>
      <rPr>
        <sz val="11"/>
        <rFont val="宋体"/>
        <family val="3"/>
        <charset val="134"/>
      </rPr>
      <t>管理</t>
    </r>
    <r>
      <rPr>
        <sz val="11"/>
        <rFont val="Times New Roman"/>
        <family val="1"/>
      </rPr>
      <t xml:space="preserve"> Management</t>
    </r>
    <phoneticPr fontId="20" type="noConversion"/>
  </si>
  <si>
    <t>司机副班长</t>
    <phoneticPr fontId="40" type="noConversion"/>
  </si>
  <si>
    <t>仓储及配送</t>
    <phoneticPr fontId="2" type="noConversion"/>
  </si>
  <si>
    <r>
      <rPr>
        <sz val="11"/>
        <rFont val="宋体"/>
        <family val="3"/>
        <charset val="134"/>
      </rPr>
      <t>仓管员</t>
    </r>
    <r>
      <rPr>
        <sz val="11"/>
        <rFont val="Times New Roman"/>
        <family val="1"/>
      </rPr>
      <t xml:space="preserve"> Warehouse Management Officer</t>
    </r>
  </si>
  <si>
    <t>吊车司机</t>
    <phoneticPr fontId="2" type="noConversion"/>
  </si>
  <si>
    <t>卡车司机</t>
    <phoneticPr fontId="2" type="noConversion"/>
  </si>
  <si>
    <t>叉车司机</t>
    <phoneticPr fontId="2" type="noConversion"/>
  </si>
  <si>
    <t>质量检验部</t>
    <phoneticPr fontId="40" type="noConversion"/>
  </si>
  <si>
    <r>
      <rPr>
        <sz val="11"/>
        <rFont val="宋体"/>
        <family val="3"/>
        <charset val="134"/>
      </rPr>
      <t>班长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兼司机）</t>
    </r>
    <phoneticPr fontId="2" type="noConversion"/>
  </si>
  <si>
    <r>
      <rPr>
        <sz val="11"/>
        <rFont val="宋体"/>
        <family val="3"/>
        <charset val="134"/>
      </rPr>
      <t>信息管理部</t>
    </r>
    <r>
      <rPr>
        <sz val="11"/>
        <rFont val="Times New Roman"/>
        <family val="1"/>
      </rPr>
      <t>Information management department</t>
    </r>
    <phoneticPr fontId="20" type="noConversion"/>
  </si>
  <si>
    <t>船舶vessels</t>
    <phoneticPr fontId="40" type="noConversion"/>
  </si>
  <si>
    <t>轮机长</t>
    <phoneticPr fontId="40" type="noConversion"/>
  </si>
  <si>
    <t>机工</t>
    <phoneticPr fontId="40" type="noConversion"/>
  </si>
  <si>
    <t>值班水手</t>
    <phoneticPr fontId="40" type="noConversion"/>
  </si>
  <si>
    <t>船长</t>
    <phoneticPr fontId="40" type="noConversion"/>
  </si>
  <si>
    <r>
      <t>HSE</t>
    </r>
    <r>
      <rPr>
        <sz val="11"/>
        <color indexed="8"/>
        <rFont val="宋体"/>
        <family val="3"/>
        <charset val="134"/>
      </rPr>
      <t>管理部</t>
    </r>
    <phoneticPr fontId="40" type="noConversion"/>
  </si>
  <si>
    <t>消防</t>
    <phoneticPr fontId="40" type="noConversion"/>
  </si>
  <si>
    <t>副总经理</t>
    <phoneticPr fontId="20" type="noConversion"/>
  </si>
  <si>
    <t>物资装备部</t>
    <phoneticPr fontId="2" type="noConversion"/>
  </si>
  <si>
    <r>
      <rPr>
        <sz val="11"/>
        <color indexed="8"/>
        <rFont val="宋体"/>
        <family val="3"/>
        <charset val="134"/>
      </rPr>
      <t>公用</t>
    </r>
    <r>
      <rPr>
        <sz val="11"/>
        <color indexed="8"/>
        <rFont val="Times New Roman"/>
        <family val="1"/>
      </rPr>
      <t xml:space="preserve"> Utility</t>
    </r>
    <phoneticPr fontId="40" type="noConversion"/>
  </si>
  <si>
    <r>
      <rPr>
        <sz val="11"/>
        <color indexed="8"/>
        <rFont val="宋体"/>
        <family val="3"/>
        <charset val="134"/>
      </rPr>
      <t>重整</t>
    </r>
    <r>
      <rPr>
        <sz val="11"/>
        <color indexed="8"/>
        <rFont val="Times New Roman"/>
        <family val="1"/>
      </rPr>
      <t xml:space="preserve"> Reforming</t>
    </r>
    <phoneticPr fontId="40" type="noConversion"/>
  </si>
  <si>
    <r>
      <rPr>
        <sz val="11"/>
        <color indexed="8"/>
        <rFont val="宋体"/>
        <family val="3"/>
        <charset val="134"/>
      </rPr>
      <t>芳烃抽提</t>
    </r>
    <r>
      <rPr>
        <sz val="11"/>
        <color indexed="8"/>
        <rFont val="Times New Roman"/>
        <family val="1"/>
      </rPr>
      <t xml:space="preserve"> Aromatics Extractions</t>
    </r>
    <phoneticPr fontId="40" type="noConversion"/>
  </si>
  <si>
    <r>
      <rPr>
        <sz val="11"/>
        <color indexed="8"/>
        <rFont val="宋体"/>
        <family val="3"/>
        <charset val="134"/>
      </rPr>
      <t>灵活焦化</t>
    </r>
    <r>
      <rPr>
        <sz val="11"/>
        <color indexed="8"/>
        <rFont val="Times New Roman"/>
        <family val="1"/>
      </rPr>
      <t xml:space="preserve"> Flexi-coking</t>
    </r>
    <phoneticPr fontId="40" type="noConversion"/>
  </si>
  <si>
    <r>
      <rPr>
        <sz val="11"/>
        <color indexed="8"/>
        <rFont val="宋体"/>
        <family val="3"/>
        <charset val="134"/>
      </rPr>
      <t>硫磺回收</t>
    </r>
    <r>
      <rPr>
        <sz val="11"/>
        <color indexed="8"/>
        <rFont val="Times New Roman"/>
        <family val="1"/>
      </rPr>
      <t xml:space="preserve"> Sulphur Recovery</t>
    </r>
    <phoneticPr fontId="40" type="noConversion"/>
  </si>
  <si>
    <r>
      <rPr>
        <sz val="11"/>
        <color indexed="8"/>
        <rFont val="宋体"/>
        <family val="3"/>
        <charset val="134"/>
      </rPr>
      <t>空分空压</t>
    </r>
    <r>
      <rPr>
        <sz val="11"/>
        <color indexed="8"/>
        <rFont val="Times New Roman"/>
        <family val="1"/>
      </rPr>
      <t xml:space="preserve"> Air Separation and Pressure</t>
    </r>
    <phoneticPr fontId="40" type="noConversion"/>
  </si>
  <si>
    <r>
      <rPr>
        <sz val="11"/>
        <color indexed="8"/>
        <rFont val="宋体"/>
        <family val="3"/>
        <charset val="134"/>
      </rPr>
      <t>水处理</t>
    </r>
    <r>
      <rPr>
        <sz val="11"/>
        <color indexed="8"/>
        <rFont val="Times New Roman"/>
        <family val="1"/>
      </rPr>
      <t xml:space="preserve"> Water Treatment</t>
    </r>
    <phoneticPr fontId="40" type="noConversion"/>
  </si>
  <si>
    <r>
      <rPr>
        <sz val="11"/>
        <color indexed="8"/>
        <rFont val="宋体"/>
        <family val="3"/>
        <charset val="134"/>
      </rPr>
      <t>汽机</t>
    </r>
    <r>
      <rPr>
        <sz val="11"/>
        <color indexed="8"/>
        <rFont val="Times New Roman"/>
        <family val="1"/>
      </rPr>
      <t xml:space="preserve"> Motor</t>
    </r>
    <phoneticPr fontId="40" type="noConversion"/>
  </si>
  <si>
    <r>
      <rPr>
        <sz val="11"/>
        <color indexed="8"/>
        <rFont val="宋体"/>
        <family val="3"/>
        <charset val="134"/>
      </rPr>
      <t>电气运行部</t>
    </r>
    <r>
      <rPr>
        <sz val="11"/>
        <color indexed="8"/>
        <rFont val="Times New Roman"/>
        <family val="1"/>
      </rPr>
      <t xml:space="preserve"> Electric operation department</t>
    </r>
    <phoneticPr fontId="40" type="noConversion"/>
  </si>
  <si>
    <r>
      <rPr>
        <sz val="11"/>
        <color indexed="8"/>
        <rFont val="宋体"/>
        <family val="3"/>
        <charset val="134"/>
      </rPr>
      <t>机修一班</t>
    </r>
    <r>
      <rPr>
        <sz val="11"/>
        <color indexed="8"/>
        <rFont val="Times New Roman"/>
        <family val="1"/>
      </rPr>
      <t xml:space="preserve"> Mechanical Repair Unit 1</t>
    </r>
    <phoneticPr fontId="40" type="noConversion"/>
  </si>
  <si>
    <r>
      <rPr>
        <sz val="11"/>
        <color indexed="8"/>
        <rFont val="宋体"/>
        <family val="3"/>
        <charset val="134"/>
      </rPr>
      <t>检修一班</t>
    </r>
    <r>
      <rPr>
        <sz val="11"/>
        <color indexed="8"/>
        <rFont val="Times New Roman"/>
        <family val="1"/>
      </rPr>
      <t xml:space="preserve"> Maintenance Unit 1</t>
    </r>
    <phoneticPr fontId="40" type="noConversion"/>
  </si>
  <si>
    <r>
      <rPr>
        <sz val="11"/>
        <color indexed="8"/>
        <rFont val="宋体"/>
        <family val="3"/>
        <charset val="134"/>
      </rPr>
      <t>化验</t>
    </r>
    <r>
      <rPr>
        <sz val="11"/>
        <color indexed="8"/>
        <rFont val="Times New Roman"/>
        <family val="1"/>
      </rPr>
      <t xml:space="preserve"> Lab Work</t>
    </r>
    <phoneticPr fontId="40" type="noConversion"/>
  </si>
  <si>
    <r>
      <rPr>
        <sz val="11"/>
        <color indexed="8"/>
        <rFont val="宋体"/>
        <family val="3"/>
        <charset val="134"/>
      </rPr>
      <t>阀门密封班</t>
    </r>
    <r>
      <rPr>
        <sz val="11"/>
        <color indexed="8"/>
        <rFont val="Times New Roman"/>
        <family val="1"/>
      </rPr>
      <t xml:space="preserve"> Valve Seal Unit</t>
    </r>
    <phoneticPr fontId="40" type="noConversion"/>
  </si>
  <si>
    <r>
      <rPr>
        <sz val="11"/>
        <color indexed="8"/>
        <rFont val="宋体"/>
        <family val="3"/>
        <charset val="134"/>
      </rPr>
      <t>起重班</t>
    </r>
    <r>
      <rPr>
        <sz val="11"/>
        <color indexed="8"/>
        <rFont val="Times New Roman"/>
        <family val="1"/>
      </rPr>
      <t xml:space="preserve"> Lifting Unit</t>
    </r>
    <phoneticPr fontId="40" type="noConversion"/>
  </si>
  <si>
    <r>
      <rPr>
        <sz val="11"/>
        <color indexed="8"/>
        <rFont val="宋体"/>
        <family val="3"/>
        <charset val="134"/>
      </rPr>
      <t>辅助班</t>
    </r>
    <r>
      <rPr>
        <sz val="11"/>
        <color indexed="8"/>
        <rFont val="Times New Roman"/>
        <family val="1"/>
      </rPr>
      <t xml:space="preserve"> Support Unit</t>
    </r>
    <phoneticPr fontId="40" type="noConversion"/>
  </si>
  <si>
    <r>
      <rPr>
        <sz val="11"/>
        <color indexed="8"/>
        <rFont val="宋体"/>
        <family val="3"/>
        <charset val="134"/>
      </rPr>
      <t>电站及变电运行班</t>
    </r>
    <r>
      <rPr>
        <sz val="11"/>
        <color indexed="8"/>
        <rFont val="Times New Roman"/>
        <family val="1"/>
      </rPr>
      <t xml:space="preserve"> Power station and substation operation unit</t>
    </r>
    <phoneticPr fontId="40" type="noConversion"/>
  </si>
  <si>
    <r>
      <rPr>
        <sz val="11"/>
        <color indexed="8"/>
        <rFont val="宋体"/>
        <family val="3"/>
        <charset val="134"/>
      </rPr>
      <t>维护一班</t>
    </r>
    <r>
      <rPr>
        <sz val="11"/>
        <color indexed="8"/>
        <rFont val="Times New Roman"/>
        <family val="1"/>
      </rPr>
      <t xml:space="preserve"> Maintenance Unit 1</t>
    </r>
    <phoneticPr fontId="40" type="noConversion"/>
  </si>
  <si>
    <r>
      <rPr>
        <sz val="11"/>
        <color indexed="8"/>
        <rFont val="宋体"/>
        <family val="3"/>
        <charset val="134"/>
      </rPr>
      <t>电机检修综合班</t>
    </r>
    <r>
      <rPr>
        <sz val="11"/>
        <color indexed="8"/>
        <rFont val="Times New Roman"/>
        <family val="1"/>
      </rPr>
      <t xml:space="preserve"> Motor maintenance comprehensive unit</t>
    </r>
    <phoneticPr fontId="40" type="noConversion"/>
  </si>
  <si>
    <t>起重指挥</t>
    <phoneticPr fontId="40" type="noConversion"/>
  </si>
  <si>
    <t>码头长</t>
    <phoneticPr fontId="40" type="noConversion"/>
  </si>
  <si>
    <t>码头调度</t>
    <phoneticPr fontId="40" type="noConversion"/>
  </si>
  <si>
    <r>
      <t>HSE</t>
    </r>
    <r>
      <rPr>
        <sz val="11"/>
        <rFont val="宋体"/>
        <family val="3"/>
        <charset val="134"/>
      </rPr>
      <t>顾问</t>
    </r>
    <phoneticPr fontId="20" type="noConversion"/>
  </si>
  <si>
    <r>
      <rPr>
        <sz val="11"/>
        <color indexed="8"/>
        <rFont val="宋体"/>
        <family val="3"/>
        <charset val="134"/>
      </rPr>
      <t>锅炉</t>
    </r>
    <r>
      <rPr>
        <sz val="11"/>
        <color indexed="8"/>
        <rFont val="Times New Roman"/>
        <family val="1"/>
      </rPr>
      <t xml:space="preserve"> Boiler</t>
    </r>
    <phoneticPr fontId="40" type="noConversion"/>
  </si>
  <si>
    <t>主操（司炉）</t>
    <phoneticPr fontId="2" type="noConversion"/>
  </si>
  <si>
    <t>主操（除尘、仓泵、输渣）</t>
    <phoneticPr fontId="2" type="noConversion"/>
  </si>
  <si>
    <t>主操（司机）</t>
    <phoneticPr fontId="2" type="noConversion"/>
  </si>
  <si>
    <t>主操（给水、除氧、热网）</t>
    <phoneticPr fontId="2" type="noConversion"/>
  </si>
  <si>
    <t>副操（含热网巡线）</t>
    <phoneticPr fontId="2" type="noConversion"/>
  </si>
  <si>
    <r>
      <rPr>
        <sz val="11"/>
        <rFont val="宋体"/>
        <family val="3"/>
        <charset val="134"/>
      </rPr>
      <t>化水</t>
    </r>
    <r>
      <rPr>
        <sz val="11"/>
        <rFont val="Times New Roman"/>
        <family val="1"/>
      </rPr>
      <t>\</t>
    </r>
    <r>
      <rPr>
        <sz val="11"/>
        <rFont val="宋体"/>
        <family val="3"/>
        <charset val="134"/>
      </rPr>
      <t>海水淡化</t>
    </r>
    <r>
      <rPr>
        <sz val="11"/>
        <rFont val="Times New Roman"/>
        <family val="1"/>
      </rPr>
      <t>\</t>
    </r>
    <r>
      <rPr>
        <sz val="11"/>
        <rFont val="宋体"/>
        <family val="3"/>
        <charset val="134"/>
      </rPr>
      <t>海水脱硫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主操</t>
    </r>
    <r>
      <rPr>
        <sz val="11"/>
        <rFont val="Times New Roman"/>
        <family val="1"/>
      </rPr>
      <t>Desalination</t>
    </r>
    <phoneticPr fontId="40" type="noConversion"/>
  </si>
  <si>
    <t>木工</t>
    <phoneticPr fontId="40" type="noConversion"/>
  </si>
  <si>
    <t>土建工</t>
    <phoneticPr fontId="40" type="noConversion"/>
  </si>
  <si>
    <r>
      <rPr>
        <sz val="11"/>
        <color indexed="8"/>
        <rFont val="宋体"/>
        <family val="3"/>
        <charset val="134"/>
      </rPr>
      <t>炼油三部</t>
    </r>
    <r>
      <rPr>
        <sz val="11"/>
        <color indexed="8"/>
        <rFont val="Times New Roman"/>
        <family val="1"/>
      </rPr>
      <t xml:space="preserve"> Refinery Zone 3</t>
    </r>
    <phoneticPr fontId="40" type="noConversion"/>
  </si>
  <si>
    <r>
      <rPr>
        <sz val="11"/>
        <color indexed="8"/>
        <rFont val="宋体"/>
        <family val="3"/>
        <charset val="134"/>
      </rPr>
      <t>设备检修部</t>
    </r>
    <r>
      <rPr>
        <sz val="11"/>
        <color indexed="8"/>
        <rFont val="Times New Roman"/>
        <family val="1"/>
      </rPr>
      <t xml:space="preserve"> Maintenance Dept</t>
    </r>
    <phoneticPr fontId="40" type="noConversion"/>
  </si>
  <si>
    <r>
      <rPr>
        <sz val="11"/>
        <color indexed="8"/>
        <rFont val="宋体"/>
        <family val="3"/>
        <charset val="134"/>
      </rPr>
      <t>机械动力部</t>
    </r>
    <r>
      <rPr>
        <sz val="11"/>
        <color indexed="8"/>
        <rFont val="Times New Roman"/>
        <family val="1"/>
      </rPr>
      <t xml:space="preserve"> Mechanical Dept</t>
    </r>
    <phoneticPr fontId="40" type="noConversion"/>
  </si>
  <si>
    <r>
      <rPr>
        <sz val="11"/>
        <color indexed="8"/>
        <rFont val="宋体"/>
        <family val="3"/>
        <charset val="134"/>
      </rPr>
      <t>炼油二部</t>
    </r>
    <r>
      <rPr>
        <sz val="11"/>
        <color indexed="8"/>
        <rFont val="Times New Roman"/>
        <family val="1"/>
      </rPr>
      <t xml:space="preserve"> Refinery Zone 2</t>
    </r>
    <phoneticPr fontId="40" type="noConversion"/>
  </si>
  <si>
    <r>
      <rPr>
        <sz val="11"/>
        <color indexed="8"/>
        <rFont val="宋体"/>
        <family val="3"/>
        <charset val="134"/>
      </rPr>
      <t>热电部</t>
    </r>
    <r>
      <rPr>
        <sz val="11"/>
        <color indexed="8"/>
        <rFont val="Times New Roman"/>
        <family val="1"/>
      </rPr>
      <t xml:space="preserve"> Power Zone</t>
    </r>
    <phoneticPr fontId="40" type="noConversion"/>
  </si>
  <si>
    <t>港务储运部</t>
    <phoneticPr fontId="40" type="noConversion"/>
  </si>
  <si>
    <r>
      <rPr>
        <sz val="11"/>
        <color indexed="8"/>
        <rFont val="宋体"/>
        <family val="3"/>
        <charset val="134"/>
      </rPr>
      <t>仪表控制部</t>
    </r>
    <r>
      <rPr>
        <sz val="11"/>
        <color indexed="8"/>
        <rFont val="Times New Roman"/>
        <family val="1"/>
      </rPr>
      <t xml:space="preserve"> Instrument Control Department</t>
    </r>
    <phoneticPr fontId="40" type="noConversion"/>
  </si>
  <si>
    <t>倒班化验主检</t>
    <phoneticPr fontId="2" type="noConversion"/>
  </si>
  <si>
    <t>船岸作业指导员</t>
    <phoneticPr fontId="40" type="noConversion"/>
  </si>
  <si>
    <t>东码头外主操</t>
    <phoneticPr fontId="40" type="noConversion"/>
  </si>
  <si>
    <t>东码头外副操</t>
    <phoneticPr fontId="2" type="noConversion"/>
  </si>
  <si>
    <t>东罐区内副操</t>
    <phoneticPr fontId="2" type="noConversion"/>
  </si>
  <si>
    <t>东罐区外主操</t>
    <phoneticPr fontId="2" type="noConversion"/>
  </si>
  <si>
    <t>东罐区外副操</t>
    <phoneticPr fontId="2" type="noConversion"/>
  </si>
  <si>
    <t>东罐区内主操</t>
    <phoneticPr fontId="2" type="noConversion"/>
  </si>
  <si>
    <t>西罐区内主操</t>
    <phoneticPr fontId="2" type="noConversion"/>
  </si>
  <si>
    <t>西罐区内副操</t>
    <phoneticPr fontId="2" type="noConversion"/>
  </si>
  <si>
    <t>西罐区外主操</t>
    <phoneticPr fontId="2" type="noConversion"/>
  </si>
  <si>
    <t>西码头外主操</t>
    <phoneticPr fontId="2" type="noConversion"/>
  </si>
  <si>
    <t>西罐区外副操</t>
    <phoneticPr fontId="2" type="noConversion"/>
  </si>
  <si>
    <t>综合化验主检</t>
    <phoneticPr fontId="2" type="noConversion"/>
  </si>
  <si>
    <t>综合化验副检</t>
    <phoneticPr fontId="2" type="noConversion"/>
  </si>
  <si>
    <t>环境监测化验主检</t>
    <phoneticPr fontId="2" type="noConversion"/>
  </si>
  <si>
    <t>环境监测化验副检</t>
    <phoneticPr fontId="2" type="noConversion"/>
  </si>
  <si>
    <t>倒班化验副检</t>
    <phoneticPr fontId="2" type="noConversion"/>
  </si>
  <si>
    <t>装载机、推土机司机</t>
    <phoneticPr fontId="40" type="noConversion"/>
  </si>
  <si>
    <t>堆取料机司机</t>
    <phoneticPr fontId="2" type="noConversion"/>
  </si>
  <si>
    <t>系统班</t>
    <phoneticPr fontId="40" type="noConversion"/>
  </si>
  <si>
    <t>班长</t>
    <phoneticPr fontId="40" type="noConversion"/>
  </si>
  <si>
    <t>副班长</t>
    <phoneticPr fontId="40" type="noConversion"/>
  </si>
  <si>
    <r>
      <rPr>
        <sz val="11"/>
        <rFont val="宋体"/>
        <family val="3"/>
        <charset val="134"/>
      </rPr>
      <t>主修</t>
    </r>
    <r>
      <rPr>
        <sz val="11"/>
        <rFont val="Times New Roman"/>
        <family val="1"/>
      </rPr>
      <t xml:space="preserve"> Main Maintenance</t>
    </r>
    <phoneticPr fontId="40" type="noConversion"/>
  </si>
  <si>
    <t>副修</t>
    <phoneticPr fontId="40" type="noConversion"/>
  </si>
  <si>
    <t>班组技术员</t>
    <phoneticPr fontId="40" type="noConversion"/>
  </si>
  <si>
    <r>
      <t>热动学生 Power Plant Student 16
水处理学生 Water Treatment Student 16
输煤 Others</t>
    </r>
    <r>
      <rPr>
        <sz val="11"/>
        <color indexed="8"/>
        <rFont val="宋体"/>
        <family val="3"/>
        <charset val="134"/>
      </rPr>
      <t>20</t>
    </r>
    <r>
      <rPr>
        <sz val="11"/>
        <color indexed="8"/>
        <rFont val="宋体"/>
        <family val="3"/>
        <charset val="134"/>
      </rPr>
      <t>人（输煤文莱招聘 Coal Transportation Recruit in Brunei）</t>
    </r>
    <phoneticPr fontId="41" type="noConversion"/>
  </si>
  <si>
    <r>
      <t>另辅助操作工20人，其中编制中20</t>
    </r>
    <r>
      <rPr>
        <sz val="10.5"/>
        <rFont val="宋体"/>
        <family val="3"/>
        <charset val="134"/>
      </rPr>
      <t>人，基他</t>
    </r>
    <r>
      <rPr>
        <sz val="10.5"/>
        <rFont val="宋体"/>
        <family val="3"/>
        <charset val="134"/>
      </rPr>
      <t>4</t>
    </r>
    <r>
      <rPr>
        <sz val="10.5"/>
        <rFont val="宋体"/>
        <family val="3"/>
        <charset val="134"/>
      </rPr>
      <t>人超配</t>
    </r>
    <phoneticPr fontId="2" type="noConversion"/>
  </si>
  <si>
    <t>系统班</t>
    <phoneticPr fontId="2" type="noConversion"/>
  </si>
  <si>
    <t>司机副班长</t>
    <phoneticPr fontId="2" type="noConversion"/>
  </si>
  <si>
    <t>东罐区东码头</t>
    <phoneticPr fontId="2" type="noConversion"/>
  </si>
  <si>
    <t>西罐区西码头</t>
    <phoneticPr fontId="2" type="noConversion"/>
  </si>
  <si>
    <t>船务</t>
    <phoneticPr fontId="2" type="noConversion"/>
  </si>
  <si>
    <r>
      <t>工艺 Process 3</t>
    </r>
    <r>
      <rPr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 xml:space="preserve">
硫磺包装</t>
    </r>
    <r>
      <rPr>
        <sz val="11"/>
        <color theme="1"/>
        <rFont val="宋体"/>
        <family val="3"/>
        <charset val="134"/>
        <scheme val="minor"/>
      </rPr>
      <t>4人不算编制内</t>
    </r>
    <phoneticPr fontId="41" type="noConversion"/>
  </si>
  <si>
    <r>
      <t xml:space="preserve">学生 Student 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indexed="8"/>
        <rFont val="宋体"/>
        <family val="3"/>
        <charset val="134"/>
      </rPr>
      <t xml:space="preserve">
文莱人 Bruneian 26</t>
    </r>
    <phoneticPr fontId="2" type="noConversion"/>
  </si>
  <si>
    <t>西码头外副操</t>
    <phoneticPr fontId="2" type="noConversion"/>
  </si>
  <si>
    <t>设备检修部 Maintenance Dept</t>
    <phoneticPr fontId="2" type="noConversion"/>
  </si>
  <si>
    <t>计量校准主修兼计量员</t>
    <phoneticPr fontId="40" type="noConversion"/>
  </si>
  <si>
    <r>
      <rPr>
        <sz val="11"/>
        <color indexed="8"/>
        <rFont val="宋体"/>
        <family val="3"/>
        <charset val="134"/>
      </rPr>
      <t>燃料灰渣运输</t>
    </r>
    <r>
      <rPr>
        <sz val="11"/>
        <color indexed="8"/>
        <rFont val="Times New Roman"/>
        <family val="1"/>
      </rPr>
      <t xml:space="preserve"> Fuel Ash Transportation</t>
    </r>
    <phoneticPr fontId="40" type="noConversion"/>
  </si>
  <si>
    <r>
      <rPr>
        <sz val="11"/>
        <rFont val="宋体"/>
        <family val="3"/>
        <charset val="134"/>
      </rPr>
      <t>副总工程师</t>
    </r>
    <r>
      <rPr>
        <sz val="11"/>
        <rFont val="Times New Roman"/>
        <family val="1"/>
      </rPr>
      <t>Deputy Chief Engineer</t>
    </r>
    <phoneticPr fontId="20" type="noConversion"/>
  </si>
  <si>
    <t>总工程师Chief Engineer</t>
    <phoneticPr fontId="21" type="noConversion"/>
  </si>
  <si>
    <t>宗教事务Religious Affairs / Liaison Officer</t>
    <phoneticPr fontId="20" type="noConversion"/>
  </si>
  <si>
    <t>现场管理Site management</t>
    <phoneticPr fontId="16" type="noConversion"/>
  </si>
  <si>
    <t>档案管理Archives Management</t>
    <phoneticPr fontId="20" type="noConversion"/>
  </si>
  <si>
    <t>合同管理Contract management</t>
    <phoneticPr fontId="16" type="noConversion"/>
  </si>
  <si>
    <r>
      <rPr>
        <sz val="11"/>
        <rFont val="宋体"/>
        <family val="3"/>
        <charset val="134"/>
      </rPr>
      <t>内主操</t>
    </r>
    <r>
      <rPr>
        <sz val="11"/>
        <rFont val="Times New Roman"/>
        <family val="1"/>
      </rPr>
      <t>Chief Panel Operator</t>
    </r>
    <phoneticPr fontId="2" type="noConversion"/>
  </si>
  <si>
    <r>
      <rPr>
        <sz val="11"/>
        <rFont val="宋体"/>
        <family val="3"/>
        <charset val="134"/>
      </rPr>
      <t>内副操</t>
    </r>
    <r>
      <rPr>
        <sz val="11"/>
        <rFont val="Times New Roman"/>
        <family val="1"/>
      </rPr>
      <t>Panel Operator</t>
    </r>
    <phoneticPr fontId="40" type="noConversion"/>
  </si>
  <si>
    <r>
      <rPr>
        <sz val="11"/>
        <rFont val="宋体"/>
        <family val="3"/>
        <charset val="134"/>
      </rPr>
      <t>外主操</t>
    </r>
    <r>
      <rPr>
        <sz val="11"/>
        <rFont val="Times New Roman"/>
        <family val="1"/>
      </rPr>
      <t>Chief Field Operator</t>
    </r>
    <phoneticPr fontId="40" type="noConversion"/>
  </si>
  <si>
    <r>
      <rPr>
        <sz val="11"/>
        <rFont val="宋体"/>
        <family val="3"/>
        <charset val="134"/>
      </rPr>
      <t>外副操</t>
    </r>
    <r>
      <rPr>
        <sz val="11"/>
        <rFont val="Times New Roman"/>
        <family val="1"/>
      </rPr>
      <t>Field Operator</t>
    </r>
    <phoneticPr fontId="2" type="noConversion"/>
  </si>
  <si>
    <r>
      <rPr>
        <sz val="11"/>
        <rFont val="宋体"/>
        <family val="3"/>
        <charset val="134"/>
      </rPr>
      <t>班长</t>
    </r>
    <r>
      <rPr>
        <sz val="11"/>
        <rFont val="Times New Roman"/>
        <family val="1"/>
      </rPr>
      <t xml:space="preserve">Team Lead </t>
    </r>
    <phoneticPr fontId="40" type="noConversion"/>
  </si>
  <si>
    <r>
      <rPr>
        <sz val="11"/>
        <rFont val="宋体"/>
        <family val="3"/>
        <charset val="134"/>
      </rPr>
      <t>副班长</t>
    </r>
    <r>
      <rPr>
        <sz val="11"/>
        <rFont val="Times New Roman"/>
        <family val="1"/>
      </rPr>
      <t>Deputy Team Lead</t>
    </r>
    <phoneticPr fontId="40" type="noConversion"/>
  </si>
  <si>
    <t>仓库班长Monitor of warehouse</t>
    <phoneticPr fontId="40" type="noConversion"/>
  </si>
  <si>
    <r>
      <t>目前有文莱学生7</t>
    </r>
    <r>
      <rPr>
        <sz val="11"/>
        <color indexed="8"/>
        <rFont val="宋体"/>
        <family val="3"/>
        <charset val="134"/>
      </rPr>
      <t>人</t>
    </r>
    <phoneticPr fontId="41" type="noConversion"/>
  </si>
  <si>
    <r>
      <t>目前有文莱学生1</t>
    </r>
    <r>
      <rPr>
        <sz val="11"/>
        <color indexed="8"/>
        <rFont val="宋体"/>
        <family val="3"/>
        <charset val="134"/>
      </rPr>
      <t>9</t>
    </r>
    <r>
      <rPr>
        <sz val="11"/>
        <color theme="1"/>
        <rFont val="宋体"/>
        <family val="3"/>
        <charset val="134"/>
        <scheme val="minor"/>
      </rPr>
      <t>人</t>
    </r>
    <phoneticPr fontId="41" type="noConversion"/>
  </si>
  <si>
    <r>
      <t>目前有文莱学生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indexed="8"/>
        <rFont val="宋体"/>
        <family val="3"/>
        <charset val="134"/>
      </rPr>
      <t>人</t>
    </r>
    <phoneticPr fontId="41" type="noConversion"/>
  </si>
  <si>
    <t>目前有文莱学生5人</t>
    <phoneticPr fontId="41" type="noConversion"/>
  </si>
  <si>
    <r>
      <t>目前有文莱学生2</t>
    </r>
    <r>
      <rPr>
        <sz val="11"/>
        <color indexed="8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  <scheme val="minor"/>
      </rPr>
      <t>人</t>
    </r>
    <phoneticPr fontId="41" type="noConversion"/>
  </si>
  <si>
    <r>
      <t>其中文莱人1</t>
    </r>
    <r>
      <rPr>
        <sz val="11"/>
        <color indexed="8"/>
        <rFont val="宋体"/>
        <family val="3"/>
        <charset val="134"/>
      </rPr>
      <t>7</t>
    </r>
    <r>
      <rPr>
        <sz val="11"/>
        <color indexed="8"/>
        <rFont val="宋体"/>
        <family val="3"/>
        <charset val="134"/>
      </rPr>
      <t>名</t>
    </r>
    <phoneticPr fontId="2" type="noConversion"/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</si>
  <si>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 xml:space="preserve"> Recruited</t>
    </r>
    <phoneticPr fontId="20" type="noConversion"/>
  </si>
  <si>
    <r>
      <rPr>
        <b/>
        <sz val="9"/>
        <rFont val="宋体"/>
        <family val="3"/>
        <charset val="134"/>
      </rPr>
      <t>现有人员</t>
    </r>
    <r>
      <rPr>
        <b/>
        <sz val="9"/>
        <rFont val="Times New Roman"/>
        <family val="1"/>
      </rPr>
      <t xml:space="preserve"> Existing Staff</t>
    </r>
  </si>
  <si>
    <r>
      <rPr>
        <b/>
        <sz val="9"/>
        <rFont val="宋体"/>
        <family val="3"/>
        <charset val="134"/>
      </rPr>
      <t>单位名称</t>
    </r>
    <r>
      <rPr>
        <b/>
        <sz val="9"/>
        <rFont val="Times New Roman"/>
        <family val="1"/>
      </rPr>
      <t xml:space="preserve"> Division</t>
    </r>
  </si>
  <si>
    <r>
      <rPr>
        <b/>
        <sz val="9"/>
        <rFont val="宋体"/>
        <family val="3"/>
        <charset val="134"/>
      </rPr>
      <t>业务主线</t>
    </r>
    <r>
      <rPr>
        <b/>
        <sz val="9"/>
        <rFont val="Times New Roman"/>
        <family val="1"/>
      </rPr>
      <t xml:space="preserve"> Main Line</t>
    </r>
  </si>
  <si>
    <r>
      <rPr>
        <b/>
        <sz val="9"/>
        <rFont val="宋体"/>
        <family val="3"/>
        <charset val="134"/>
      </rPr>
      <t>岗位名称</t>
    </r>
    <r>
      <rPr>
        <b/>
        <sz val="9"/>
        <rFont val="Times New Roman"/>
        <family val="1"/>
      </rPr>
      <t xml:space="preserve"> Position Title</t>
    </r>
  </si>
  <si>
    <r>
      <rPr>
        <b/>
        <sz val="9"/>
        <rFont val="宋体"/>
        <family val="3"/>
        <charset val="134"/>
      </rPr>
      <t>定编</t>
    </r>
    <r>
      <rPr>
        <b/>
        <sz val="9"/>
        <rFont val="Times New Roman"/>
        <family val="1"/>
      </rPr>
      <t xml:space="preserve"> Allocation set</t>
    </r>
    <phoneticPr fontId="20" type="noConversion"/>
  </si>
  <si>
    <r>
      <rPr>
        <b/>
        <sz val="9"/>
        <rFont val="宋体"/>
        <family val="3"/>
        <charset val="134"/>
      </rPr>
      <t>到位情况</t>
    </r>
    <r>
      <rPr>
        <b/>
        <sz val="9"/>
        <rFont val="Times New Roman"/>
        <family val="1"/>
      </rPr>
      <t xml:space="preserve"> Recruitment Situation</t>
    </r>
  </si>
  <si>
    <r>
      <rPr>
        <sz val="11"/>
        <rFont val="宋体"/>
        <family val="3"/>
        <charset val="134"/>
      </rPr>
      <t>公司领导</t>
    </r>
    <r>
      <rPr>
        <sz val="11"/>
        <rFont val="Times New Roman"/>
        <family val="1"/>
      </rPr>
      <t xml:space="preserve"> Management</t>
    </r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</si>
  <si>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 xml:space="preserve"> Recruited</t>
    </r>
  </si>
  <si>
    <r>
      <rPr>
        <sz val="11"/>
        <rFont val="宋体"/>
        <family val="3"/>
        <charset val="134"/>
      </rPr>
      <t>财务总监</t>
    </r>
    <r>
      <rPr>
        <sz val="11"/>
        <rFont val="Times New Roman"/>
        <family val="1"/>
      </rPr>
      <t>Finance Director</t>
    </r>
  </si>
  <si>
    <r>
      <t>HSE</t>
    </r>
    <r>
      <rPr>
        <sz val="11"/>
        <rFont val="宋体"/>
        <family val="3"/>
        <charset val="134"/>
      </rPr>
      <t>总监</t>
    </r>
    <r>
      <rPr>
        <sz val="11"/>
        <rFont val="Times New Roman"/>
        <family val="1"/>
      </rPr>
      <t>HSSE Director</t>
    </r>
    <phoneticPr fontId="20" type="noConversion"/>
  </si>
  <si>
    <r>
      <rPr>
        <sz val="11"/>
        <rFont val="宋体"/>
        <family val="3"/>
        <charset val="134"/>
      </rPr>
      <t>总经理助理</t>
    </r>
    <r>
      <rPr>
        <sz val="11"/>
        <rFont val="Times New Roman"/>
        <family val="1"/>
      </rPr>
      <t>Assistant CEO</t>
    </r>
    <phoneticPr fontId="20" type="noConversion"/>
  </si>
  <si>
    <r>
      <rPr>
        <sz val="11"/>
        <rFont val="宋体"/>
        <family val="3"/>
        <charset val="134"/>
      </rPr>
      <t>小计</t>
    </r>
    <r>
      <rPr>
        <sz val="11"/>
        <rFont val="Times New Roman"/>
        <family val="1"/>
      </rPr>
      <t>Subtotal</t>
    </r>
  </si>
  <si>
    <r>
      <rPr>
        <sz val="11"/>
        <rFont val="宋体"/>
        <family val="3"/>
        <charset val="134"/>
      </rPr>
      <t>董事会办公室</t>
    </r>
    <r>
      <rPr>
        <sz val="11"/>
        <rFont val="Times New Roman"/>
        <family val="1"/>
      </rPr>
      <t xml:space="preserve"> Chairman Office</t>
    </r>
  </si>
  <si>
    <r>
      <rPr>
        <sz val="11"/>
        <rFont val="宋体"/>
        <family val="3"/>
        <charset val="134"/>
      </rPr>
      <t>董秘</t>
    </r>
    <r>
      <rPr>
        <sz val="11"/>
        <rFont val="Times New Roman"/>
        <family val="1"/>
      </rPr>
      <t xml:space="preserve"> Chairman Secretary</t>
    </r>
    <r>
      <rPr>
        <sz val="11"/>
        <rFont val="宋体"/>
        <family val="3"/>
        <charset val="134"/>
      </rPr>
      <t>（兼</t>
    </r>
    <r>
      <rPr>
        <sz val="11"/>
        <rFont val="Times New Roman"/>
        <family val="1"/>
      </rPr>
      <t xml:space="preserve"> and</t>
    </r>
    <r>
      <rPr>
        <sz val="11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</si>
  <si>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内审经理</t>
    </r>
    <r>
      <rPr>
        <sz val="11"/>
        <color indexed="8"/>
        <rFont val="Times New Roman"/>
        <family val="1"/>
      </rPr>
      <t xml:space="preserve"> Internal Audit Manager</t>
    </r>
  </si>
  <si>
    <r>
      <rPr>
        <sz val="11"/>
        <color indexed="8"/>
        <rFont val="宋体"/>
        <family val="3"/>
        <charset val="134"/>
      </rPr>
      <t>小计</t>
    </r>
    <r>
      <rPr>
        <sz val="11"/>
        <color indexed="8"/>
        <rFont val="Times New Roman"/>
        <family val="1"/>
      </rPr>
      <t xml:space="preserve"> Subtotal</t>
    </r>
  </si>
  <si>
    <r>
      <rPr>
        <sz val="11"/>
        <rFont val="宋体"/>
        <family val="3"/>
        <charset val="134"/>
      </rPr>
      <t>总经理办公室</t>
    </r>
    <r>
      <rPr>
        <sz val="11"/>
        <rFont val="Times New Roman"/>
        <family val="1"/>
      </rPr>
      <t xml:space="preserve"> Genaral Manager Office</t>
    </r>
    <phoneticPr fontId="20" type="noConversion"/>
  </si>
  <si>
    <r>
      <rPr>
        <sz val="11"/>
        <color indexed="8"/>
        <rFont val="宋体"/>
        <family val="3"/>
        <charset val="134"/>
      </rPr>
      <t>部长</t>
    </r>
    <r>
      <rPr>
        <sz val="11"/>
        <color indexed="8"/>
        <rFont val="Times New Roman"/>
        <family val="1"/>
      </rPr>
      <t xml:space="preserve"> HOD</t>
    </r>
  </si>
  <si>
    <r>
      <rPr>
        <sz val="11"/>
        <color indexed="8"/>
        <rFont val="宋体"/>
        <family val="3"/>
        <charset val="134"/>
      </rPr>
      <t>副部长</t>
    </r>
    <r>
      <rPr>
        <sz val="11"/>
        <color indexed="8"/>
        <rFont val="Times New Roman"/>
        <family val="1"/>
      </rPr>
      <t xml:space="preserve"> Deputy HOD</t>
    </r>
  </si>
  <si>
    <r>
      <rPr>
        <sz val="11"/>
        <rFont val="宋体"/>
        <family val="3"/>
        <charset val="134"/>
      </rPr>
      <t>行政</t>
    </r>
    <r>
      <rPr>
        <sz val="11"/>
        <rFont val="Times New Roman"/>
        <family val="1"/>
      </rPr>
      <t>Administrative</t>
    </r>
  </si>
  <si>
    <r>
      <rPr>
        <sz val="11"/>
        <rFont val="宋体"/>
        <family val="3"/>
        <charset val="134"/>
      </rPr>
      <t>秘书</t>
    </r>
    <r>
      <rPr>
        <sz val="11"/>
        <rFont val="Times New Roman"/>
        <family val="1"/>
      </rPr>
      <t xml:space="preserve"> Secretary Manager</t>
    </r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</si>
  <si>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 xml:space="preserve"> Recruited </t>
    </r>
    <phoneticPr fontId="20" type="noConversion"/>
  </si>
  <si>
    <r>
      <rPr>
        <sz val="11"/>
        <rFont val="宋体"/>
        <family val="3"/>
        <charset val="134"/>
      </rPr>
      <t>翻译</t>
    </r>
    <r>
      <rPr>
        <sz val="11"/>
        <rFont val="Times New Roman"/>
        <family val="1"/>
      </rPr>
      <t>Translator</t>
    </r>
    <phoneticPr fontId="20" type="noConversion"/>
  </si>
  <si>
    <r>
      <rPr>
        <sz val="11"/>
        <color indexed="8"/>
        <rFont val="宋体"/>
        <family val="3"/>
        <charset val="134"/>
      </rPr>
      <t>文书</t>
    </r>
    <r>
      <rPr>
        <sz val="11"/>
        <color indexed="8"/>
        <rFont val="Times New Roman"/>
        <family val="1"/>
      </rPr>
      <t>DCC</t>
    </r>
    <phoneticPr fontId="20" type="noConversion"/>
  </si>
  <si>
    <r>
      <rPr>
        <sz val="11"/>
        <rFont val="宋体"/>
        <family val="3"/>
        <charset val="134"/>
      </rPr>
      <t>待招聘</t>
    </r>
    <phoneticPr fontId="20" type="noConversion"/>
  </si>
  <si>
    <r>
      <rPr>
        <sz val="11"/>
        <rFont val="宋体"/>
        <family val="3"/>
        <charset val="134"/>
      </rPr>
      <t>文宣管理</t>
    </r>
    <r>
      <rPr>
        <sz val="11"/>
        <rFont val="Times New Roman"/>
        <family val="1"/>
      </rPr>
      <t xml:space="preserve"> Documentary Management</t>
    </r>
    <phoneticPr fontId="20" type="noConversion"/>
  </si>
  <si>
    <r>
      <rPr>
        <sz val="11"/>
        <rFont val="宋体"/>
        <family val="3"/>
        <charset val="134"/>
      </rPr>
      <t>行政管理</t>
    </r>
    <r>
      <rPr>
        <sz val="11"/>
        <rFont val="Times New Roman"/>
        <family val="1"/>
      </rPr>
      <t xml:space="preserve"> Administration</t>
    </r>
  </si>
  <si>
    <r>
      <rPr>
        <sz val="11"/>
        <rFont val="宋体"/>
        <family val="3"/>
        <charset val="134"/>
      </rPr>
      <t>前台</t>
    </r>
    <r>
      <rPr>
        <sz val="11"/>
        <rFont val="Times New Roman"/>
        <family val="1"/>
      </rPr>
      <t xml:space="preserve"> Receptionist</t>
    </r>
  </si>
  <si>
    <r>
      <rPr>
        <sz val="11"/>
        <rFont val="宋体"/>
        <family val="3"/>
        <charset val="134"/>
      </rPr>
      <t>外联管理</t>
    </r>
    <r>
      <rPr>
        <sz val="11"/>
        <rFont val="Times New Roman"/>
        <family val="1"/>
      </rPr>
      <t xml:space="preserve"> Corporate Communication Management</t>
    </r>
  </si>
  <si>
    <r>
      <rPr>
        <sz val="11"/>
        <rFont val="宋体"/>
        <family val="3"/>
        <charset val="134"/>
      </rPr>
      <t>企管</t>
    </r>
    <phoneticPr fontId="20" type="noConversion"/>
  </si>
  <si>
    <r>
      <rPr>
        <sz val="11"/>
        <color indexed="8"/>
        <rFont val="宋体"/>
        <family val="3"/>
        <charset val="134"/>
      </rPr>
      <t>体系管理</t>
    </r>
    <r>
      <rPr>
        <sz val="11"/>
        <color indexed="8"/>
        <rFont val="Times New Roman"/>
        <family val="1"/>
      </rPr>
      <t>Management Information System</t>
    </r>
    <phoneticPr fontId="16" type="noConversion"/>
  </si>
  <si>
    <r>
      <rPr>
        <sz val="11"/>
        <color indexed="8"/>
        <rFont val="宋体"/>
        <family val="3"/>
        <charset val="134"/>
      </rPr>
      <t>绩效管理</t>
    </r>
    <r>
      <rPr>
        <sz val="11"/>
        <color indexed="8"/>
        <rFont val="Times New Roman"/>
        <family val="1"/>
      </rPr>
      <t xml:space="preserve"> Performance Management</t>
    </r>
  </si>
  <si>
    <r>
      <rPr>
        <sz val="11"/>
        <rFont val="宋体"/>
        <family val="3"/>
        <charset val="134"/>
      </rPr>
      <t>未招聘</t>
    </r>
    <r>
      <rPr>
        <sz val="11"/>
        <rFont val="Times New Roman"/>
        <family val="1"/>
      </rPr>
      <t xml:space="preserve"> Not Recruited</t>
    </r>
  </si>
  <si>
    <r>
      <rPr>
        <sz val="11"/>
        <color indexed="8"/>
        <rFont val="宋体"/>
        <family val="3"/>
        <charset val="134"/>
      </rPr>
      <t>法务管理</t>
    </r>
    <r>
      <rPr>
        <sz val="11"/>
        <color indexed="8"/>
        <rFont val="Times New Roman"/>
        <family val="1"/>
      </rPr>
      <t xml:space="preserve"> Legal Management</t>
    </r>
  </si>
  <si>
    <r>
      <rPr>
        <sz val="11"/>
        <rFont val="宋体"/>
        <family val="3"/>
        <charset val="134"/>
      </rPr>
      <t>后勤</t>
    </r>
    <phoneticPr fontId="20" type="noConversion"/>
  </si>
  <si>
    <r>
      <rPr>
        <sz val="11"/>
        <rFont val="宋体"/>
        <family val="3"/>
        <charset val="134"/>
      </rPr>
      <t>后勤管理
（</t>
    </r>
    <r>
      <rPr>
        <sz val="11"/>
        <rFont val="Times New Roman"/>
        <family val="1"/>
      </rPr>
      <t xml:space="preserve">FB &amp; Accomdation &amp; Event </t>
    </r>
    <r>
      <rPr>
        <sz val="11"/>
        <rFont val="宋体"/>
        <family val="3"/>
        <charset val="134"/>
      </rPr>
      <t>）</t>
    </r>
    <phoneticPr fontId="16" type="noConversion"/>
  </si>
  <si>
    <r>
      <rPr>
        <sz val="11"/>
        <color indexed="8"/>
        <rFont val="宋体"/>
        <family val="3"/>
        <charset val="134"/>
      </rPr>
      <t>餐厅及采购管理</t>
    </r>
    <phoneticPr fontId="20" type="noConversion"/>
  </si>
  <si>
    <r>
      <rPr>
        <sz val="11"/>
        <rFont val="宋体"/>
        <family val="3"/>
        <charset val="134"/>
      </rPr>
      <t>人力资源部</t>
    </r>
    <r>
      <rPr>
        <sz val="11"/>
        <rFont val="Times New Roman"/>
        <family val="1"/>
      </rPr>
      <t xml:space="preserve"> Human Resources Department</t>
    </r>
  </si>
  <si>
    <r>
      <rPr>
        <sz val="11"/>
        <color indexed="8"/>
        <rFont val="宋体"/>
        <family val="3"/>
        <charset val="134"/>
      </rPr>
      <t>总监</t>
    </r>
    <r>
      <rPr>
        <sz val="11"/>
        <color indexed="8"/>
        <rFont val="Times New Roman"/>
        <family val="1"/>
      </rPr>
      <t>Director</t>
    </r>
    <phoneticPr fontId="20" type="noConversion"/>
  </si>
  <si>
    <r>
      <rPr>
        <sz val="11"/>
        <color indexed="8"/>
        <rFont val="宋体"/>
        <family val="3"/>
        <charset val="134"/>
      </rPr>
      <t>部长</t>
    </r>
    <r>
      <rPr>
        <sz val="11"/>
        <color indexed="8"/>
        <rFont val="Times New Roman"/>
        <family val="1"/>
      </rPr>
      <t xml:space="preserve"> HOD</t>
    </r>
    <phoneticPr fontId="20" type="noConversion"/>
  </si>
  <si>
    <r>
      <rPr>
        <sz val="11"/>
        <color indexed="8"/>
        <rFont val="宋体"/>
        <family val="3"/>
        <charset val="134"/>
      </rPr>
      <t>薪酬绩效</t>
    </r>
    <r>
      <rPr>
        <sz val="11"/>
        <color indexed="8"/>
        <rFont val="Times New Roman"/>
        <family val="1"/>
      </rPr>
      <t xml:space="preserve"> Payroll</t>
    </r>
  </si>
  <si>
    <r>
      <rPr>
        <sz val="11"/>
        <color indexed="8"/>
        <rFont val="宋体"/>
        <family val="3"/>
        <charset val="134"/>
      </rPr>
      <t>人事信息与统计</t>
    </r>
    <r>
      <rPr>
        <sz val="11"/>
        <color indexed="8"/>
        <rFont val="Times New Roman"/>
        <family val="1"/>
      </rPr>
      <t>HR Information Management</t>
    </r>
    <phoneticPr fontId="20" type="noConversion"/>
  </si>
  <si>
    <r>
      <rPr>
        <sz val="11"/>
        <color indexed="8"/>
        <rFont val="宋体"/>
        <family val="3"/>
        <charset val="134"/>
      </rPr>
      <t>招聘管理</t>
    </r>
    <r>
      <rPr>
        <sz val="11"/>
        <color indexed="8"/>
        <rFont val="Times New Roman"/>
        <family val="1"/>
      </rPr>
      <t>Recruitment Management</t>
    </r>
    <phoneticPr fontId="20" type="noConversion"/>
  </si>
  <si>
    <r>
      <rPr>
        <sz val="11"/>
        <color indexed="8"/>
        <rFont val="宋体"/>
        <family val="3"/>
        <charset val="134"/>
      </rPr>
      <t>员工发展与培训</t>
    </r>
    <r>
      <rPr>
        <sz val="11"/>
        <color indexed="8"/>
        <rFont val="Times New Roman"/>
        <family val="1"/>
      </rPr>
      <t xml:space="preserve"> Staff Development and Training</t>
    </r>
    <phoneticPr fontId="20" type="noConversion"/>
  </si>
  <si>
    <r>
      <rPr>
        <sz val="11"/>
        <color indexed="8"/>
        <rFont val="宋体"/>
        <family val="3"/>
        <charset val="134"/>
      </rPr>
      <t>人事管理</t>
    </r>
    <r>
      <rPr>
        <sz val="11"/>
        <color indexed="8"/>
        <rFont val="Times New Roman"/>
        <family val="1"/>
      </rPr>
      <t>Personnel Management</t>
    </r>
    <phoneticPr fontId="20" type="noConversion"/>
  </si>
  <si>
    <r>
      <rPr>
        <sz val="11"/>
        <color indexed="8"/>
        <rFont val="宋体"/>
        <family val="3"/>
        <charset val="134"/>
      </rPr>
      <t>签证管理</t>
    </r>
    <r>
      <rPr>
        <sz val="11"/>
        <color indexed="8"/>
        <rFont val="Times New Roman"/>
        <family val="1"/>
      </rPr>
      <t>Visa Management</t>
    </r>
    <phoneticPr fontId="20" type="noConversion"/>
  </si>
  <si>
    <r>
      <rPr>
        <sz val="11"/>
        <rFont val="宋体"/>
        <family val="3"/>
        <charset val="134"/>
      </rPr>
      <t>财务管理部</t>
    </r>
    <r>
      <rPr>
        <sz val="11"/>
        <rFont val="Times New Roman"/>
        <family val="1"/>
      </rPr>
      <t>Finance Management Department</t>
    </r>
  </si>
  <si>
    <r>
      <rPr>
        <sz val="11"/>
        <color indexed="8"/>
        <rFont val="宋体"/>
        <family val="3"/>
        <charset val="134"/>
      </rPr>
      <t>预算、经营分析</t>
    </r>
    <r>
      <rPr>
        <sz val="11"/>
        <color indexed="8"/>
        <rFont val="Times New Roman"/>
        <family val="1"/>
      </rPr>
      <t>Budget, business analysis</t>
    </r>
    <phoneticPr fontId="20" type="noConversion"/>
  </si>
  <si>
    <r>
      <rPr>
        <sz val="11"/>
        <color indexed="8"/>
        <rFont val="宋体"/>
        <family val="3"/>
        <charset val="134"/>
      </rPr>
      <t>财务分析经理</t>
    </r>
    <r>
      <rPr>
        <sz val="11"/>
        <color indexed="8"/>
        <rFont val="Times New Roman"/>
        <family val="1"/>
      </rPr>
      <t>Financial Analysis Manager</t>
    </r>
    <phoneticPr fontId="20" type="noConversion"/>
  </si>
  <si>
    <r>
      <rPr>
        <sz val="11"/>
        <color indexed="8"/>
        <rFont val="宋体"/>
        <family val="3"/>
        <charset val="134"/>
      </rPr>
      <t>成本核算</t>
    </r>
    <r>
      <rPr>
        <sz val="11"/>
        <color indexed="8"/>
        <rFont val="Times New Roman"/>
        <family val="1"/>
      </rPr>
      <t xml:space="preserve"> Cost Accountant</t>
    </r>
    <phoneticPr fontId="20" type="noConversion"/>
  </si>
  <si>
    <r>
      <rPr>
        <sz val="11"/>
        <color indexed="8"/>
        <rFont val="宋体"/>
        <family val="3"/>
        <charset val="134"/>
      </rPr>
      <t>会计</t>
    </r>
    <r>
      <rPr>
        <sz val="11"/>
        <color indexed="8"/>
        <rFont val="Times New Roman"/>
        <family val="1"/>
      </rPr>
      <t>Accountant</t>
    </r>
  </si>
  <si>
    <r>
      <rPr>
        <sz val="11"/>
        <color indexed="8"/>
        <rFont val="宋体"/>
        <family val="3"/>
        <charset val="134"/>
      </rPr>
      <t>会计经理</t>
    </r>
    <r>
      <rPr>
        <sz val="11"/>
        <color indexed="8"/>
        <rFont val="Times New Roman"/>
        <family val="1"/>
      </rPr>
      <t>Accounting Manager</t>
    </r>
    <phoneticPr fontId="20" type="noConversion"/>
  </si>
  <si>
    <r>
      <rPr>
        <sz val="11"/>
        <color indexed="8"/>
        <rFont val="宋体"/>
        <family val="3"/>
        <charset val="134"/>
      </rPr>
      <t>主办会计</t>
    </r>
    <r>
      <rPr>
        <sz val="11"/>
        <color indexed="8"/>
        <rFont val="Times New Roman"/>
        <family val="1"/>
      </rPr>
      <t xml:space="preserve"> Main Accountant</t>
    </r>
  </si>
  <si>
    <r>
      <rPr>
        <sz val="11"/>
        <color indexed="8"/>
        <rFont val="宋体"/>
        <family val="3"/>
        <charset val="134"/>
      </rPr>
      <t>材料会计</t>
    </r>
    <r>
      <rPr>
        <sz val="11"/>
        <color indexed="8"/>
        <rFont val="Times New Roman"/>
        <family val="1"/>
      </rPr>
      <t xml:space="preserve"> Material Accountant</t>
    </r>
  </si>
  <si>
    <r>
      <rPr>
        <sz val="11"/>
        <color indexed="8"/>
        <rFont val="宋体"/>
        <family val="3"/>
        <charset val="134"/>
      </rPr>
      <t>工程会计</t>
    </r>
    <r>
      <rPr>
        <sz val="11"/>
        <color indexed="8"/>
        <rFont val="Times New Roman"/>
        <family val="1"/>
      </rPr>
      <t xml:space="preserve"> Accountant Engineer</t>
    </r>
  </si>
  <si>
    <r>
      <rPr>
        <sz val="11"/>
        <color indexed="8"/>
        <rFont val="宋体"/>
        <family val="3"/>
        <charset val="134"/>
      </rPr>
      <t>资金</t>
    </r>
    <r>
      <rPr>
        <sz val="11"/>
        <color indexed="8"/>
        <rFont val="Times New Roman"/>
        <family val="1"/>
      </rPr>
      <t xml:space="preserve"> Capital</t>
    </r>
  </si>
  <si>
    <r>
      <rPr>
        <sz val="11"/>
        <color indexed="8"/>
        <rFont val="宋体"/>
        <family val="3"/>
        <charset val="134"/>
      </rPr>
      <t>资金经理</t>
    </r>
    <r>
      <rPr>
        <sz val="11"/>
        <color indexed="8"/>
        <rFont val="Times New Roman"/>
        <family val="1"/>
      </rPr>
      <t xml:space="preserve"> Capital Manager</t>
    </r>
  </si>
  <si>
    <r>
      <rPr>
        <sz val="11"/>
        <color indexed="8"/>
        <rFont val="宋体"/>
        <family val="3"/>
        <charset val="134"/>
      </rPr>
      <t>资金管理专员</t>
    </r>
    <r>
      <rPr>
        <sz val="11"/>
        <color indexed="8"/>
        <rFont val="Times New Roman"/>
        <family val="1"/>
      </rPr>
      <t>Cash Management</t>
    </r>
    <phoneticPr fontId="20" type="noConversion"/>
  </si>
  <si>
    <r>
      <rPr>
        <sz val="11"/>
        <color indexed="8"/>
        <rFont val="宋体"/>
        <family val="3"/>
        <charset val="134"/>
      </rPr>
      <t>资金结算员</t>
    </r>
    <r>
      <rPr>
        <sz val="11"/>
        <color indexed="8"/>
        <rFont val="Times New Roman"/>
        <family val="1"/>
      </rPr>
      <t>Cashier</t>
    </r>
    <phoneticPr fontId="20" type="noConversion"/>
  </si>
  <si>
    <r>
      <rPr>
        <sz val="11"/>
        <color indexed="8"/>
        <rFont val="宋体"/>
        <family val="3"/>
        <charset val="134"/>
      </rPr>
      <t>融资</t>
    </r>
    <phoneticPr fontId="20" type="noConversion"/>
  </si>
  <si>
    <r>
      <rPr>
        <sz val="11"/>
        <color indexed="8"/>
        <rFont val="宋体"/>
        <family val="3"/>
        <charset val="134"/>
      </rPr>
      <t>融资管理</t>
    </r>
    <r>
      <rPr>
        <sz val="11"/>
        <color indexed="8"/>
        <rFont val="Times New Roman"/>
        <family val="1"/>
      </rPr>
      <t>Treasury Supervisor</t>
    </r>
    <phoneticPr fontId="20" type="noConversion"/>
  </si>
  <si>
    <r>
      <rPr>
        <sz val="11"/>
        <color indexed="8"/>
        <rFont val="宋体"/>
        <family val="3"/>
        <charset val="134"/>
      </rPr>
      <t>小计</t>
    </r>
    <r>
      <rPr>
        <sz val="11"/>
        <color indexed="8"/>
        <rFont val="Times New Roman"/>
        <family val="1"/>
      </rPr>
      <t xml:space="preserve"> Subtotal</t>
    </r>
    <phoneticPr fontId="20" type="noConversion"/>
  </si>
  <si>
    <r>
      <rPr>
        <sz val="11"/>
        <rFont val="宋体"/>
        <family val="3"/>
        <charset val="134"/>
      </rPr>
      <t>商务部</t>
    </r>
    <r>
      <rPr>
        <sz val="11"/>
        <rFont val="Times New Roman"/>
        <family val="1"/>
      </rPr>
      <t xml:space="preserve"> Commerce Department</t>
    </r>
  </si>
  <si>
    <r>
      <rPr>
        <sz val="11"/>
        <color indexed="8"/>
        <rFont val="宋体"/>
        <family val="3"/>
        <charset val="134"/>
      </rPr>
      <t>待招聘</t>
    </r>
    <r>
      <rPr>
        <sz val="11"/>
        <color indexed="8"/>
        <rFont val="Times New Roman"/>
        <family val="1"/>
      </rPr>
      <t xml:space="preserve"> To Be Recruited</t>
    </r>
  </si>
  <si>
    <r>
      <rPr>
        <sz val="11"/>
        <rFont val="宋体"/>
        <family val="3"/>
        <charset val="134"/>
      </rPr>
      <t>市场分析及营销</t>
    </r>
    <r>
      <rPr>
        <sz val="11"/>
        <rFont val="Times New Roman"/>
        <family val="1"/>
      </rPr>
      <t xml:space="preserve"> Market Analysis and Marketing</t>
    </r>
  </si>
  <si>
    <r>
      <rPr>
        <sz val="11"/>
        <rFont val="宋体"/>
        <family val="3"/>
        <charset val="134"/>
      </rPr>
      <t>经理</t>
    </r>
    <r>
      <rPr>
        <sz val="11"/>
        <rFont val="Times New Roman"/>
        <family val="1"/>
      </rPr>
      <t xml:space="preserve"> Makerting Manager</t>
    </r>
    <phoneticPr fontId="20" type="noConversion"/>
  </si>
  <si>
    <r>
      <rPr>
        <sz val="11"/>
        <rFont val="宋体"/>
        <family val="3"/>
        <charset val="134"/>
      </rPr>
      <t>市场分析</t>
    </r>
    <r>
      <rPr>
        <sz val="11"/>
        <rFont val="Times New Roman"/>
        <family val="1"/>
      </rPr>
      <t xml:space="preserve"> Analyst</t>
    </r>
    <phoneticPr fontId="20" type="noConversion"/>
  </si>
  <si>
    <r>
      <rPr>
        <sz val="11"/>
        <rFont val="宋体"/>
        <family val="3"/>
        <charset val="134"/>
      </rPr>
      <t>合同管理</t>
    </r>
    <r>
      <rPr>
        <sz val="11"/>
        <rFont val="Times New Roman"/>
        <family val="1"/>
      </rPr>
      <t xml:space="preserve"> Contract Management</t>
    </r>
  </si>
  <si>
    <r>
      <rPr>
        <sz val="11"/>
        <color indexed="8"/>
        <rFont val="宋体"/>
        <family val="3"/>
        <charset val="134"/>
      </rPr>
      <t>产品销售</t>
    </r>
    <r>
      <rPr>
        <sz val="11"/>
        <color indexed="8"/>
        <rFont val="Times New Roman"/>
        <family val="1"/>
      </rPr>
      <t xml:space="preserve"> Product Sales</t>
    </r>
  </si>
  <si>
    <r>
      <rPr>
        <sz val="11"/>
        <color indexed="8"/>
        <rFont val="宋体"/>
        <family val="3"/>
        <charset val="134"/>
      </rPr>
      <t>产品销售</t>
    </r>
    <r>
      <rPr>
        <sz val="11"/>
        <color indexed="8"/>
        <rFont val="Times New Roman"/>
        <family val="1"/>
      </rPr>
      <t xml:space="preserve"> Product Sales</t>
    </r>
    <phoneticPr fontId="20" type="noConversion"/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</si>
  <si>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>2Recruited2</t>
    </r>
    <phoneticPr fontId="20" type="noConversion"/>
  </si>
  <si>
    <r>
      <rPr>
        <sz val="11"/>
        <color indexed="8"/>
        <rFont val="宋体"/>
        <family val="3"/>
        <charset val="134"/>
      </rPr>
      <t>计划调运</t>
    </r>
    <r>
      <rPr>
        <sz val="11"/>
        <color indexed="8"/>
        <rFont val="Times New Roman"/>
        <family val="1"/>
      </rPr>
      <t>Planned transportation</t>
    </r>
    <phoneticPr fontId="20" type="noConversion"/>
  </si>
  <si>
    <r>
      <rPr>
        <sz val="11"/>
        <rFont val="宋体"/>
        <family val="3"/>
        <charset val="134"/>
      </rPr>
      <t>调运经理</t>
    </r>
    <r>
      <rPr>
        <sz val="11"/>
        <rFont val="Times New Roman"/>
        <family val="1"/>
      </rPr>
      <t xml:space="preserve"> Logistics Manager</t>
    </r>
    <phoneticPr fontId="20" type="noConversion"/>
  </si>
  <si>
    <r>
      <rPr>
        <sz val="11"/>
        <rFont val="宋体"/>
        <family val="3"/>
        <charset val="134"/>
      </rPr>
      <t>计划调度</t>
    </r>
    <r>
      <rPr>
        <sz val="11"/>
        <rFont val="Times New Roman"/>
        <family val="1"/>
      </rPr>
      <t xml:space="preserve">Planning Dispatch </t>
    </r>
    <phoneticPr fontId="20" type="noConversion"/>
  </si>
  <si>
    <r>
      <rPr>
        <sz val="11"/>
        <rFont val="宋体"/>
        <family val="3"/>
        <charset val="134"/>
      </rPr>
      <t>物流调度</t>
    </r>
    <r>
      <rPr>
        <sz val="11"/>
        <rFont val="Times New Roman"/>
        <family val="1"/>
      </rPr>
      <t xml:space="preserve"> Logistics Scheduling</t>
    </r>
    <phoneticPr fontId="20" type="noConversion"/>
  </si>
  <si>
    <r>
      <rPr>
        <sz val="11"/>
        <color indexed="8"/>
        <rFont val="宋体"/>
        <family val="3"/>
        <charset val="134"/>
      </rPr>
      <t>客户服务</t>
    </r>
    <r>
      <rPr>
        <sz val="11"/>
        <color indexed="8"/>
        <rFont val="Times New Roman"/>
        <family val="1"/>
      </rPr>
      <t>Customer Services</t>
    </r>
    <phoneticPr fontId="20" type="noConversion"/>
  </si>
  <si>
    <r>
      <rPr>
        <sz val="11"/>
        <rFont val="宋体"/>
        <family val="3"/>
        <charset val="134"/>
      </rPr>
      <t>货代船代</t>
    </r>
    <r>
      <rPr>
        <sz val="11"/>
        <rFont val="Times New Roman"/>
        <family val="1"/>
      </rPr>
      <t xml:space="preserve"> Freight Forwarding</t>
    </r>
  </si>
  <si>
    <r>
      <rPr>
        <sz val="11"/>
        <rFont val="宋体"/>
        <family val="3"/>
        <charset val="134"/>
      </rPr>
      <t>客户服务</t>
    </r>
    <r>
      <rPr>
        <sz val="11"/>
        <rFont val="Times New Roman"/>
        <family val="1"/>
      </rPr>
      <t xml:space="preserve"> Customer Services</t>
    </r>
    <phoneticPr fontId="20" type="noConversion"/>
  </si>
  <si>
    <r>
      <rPr>
        <sz val="11"/>
        <rFont val="宋体"/>
        <family val="3"/>
        <charset val="134"/>
      </rPr>
      <t>物资装备部</t>
    </r>
    <r>
      <rPr>
        <sz val="11"/>
        <rFont val="Times New Roman"/>
        <family val="1"/>
      </rPr>
      <t xml:space="preserve"> Materials and Equipment Department</t>
    </r>
    <phoneticPr fontId="20" type="noConversion"/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</si>
  <si>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>1 Recruited1</t>
    </r>
    <phoneticPr fontId="20" type="noConversion"/>
  </si>
  <si>
    <r>
      <rPr>
        <sz val="11"/>
        <rFont val="宋体"/>
        <family val="3"/>
        <charset val="134"/>
      </rPr>
      <t>采购控制</t>
    </r>
    <r>
      <rPr>
        <sz val="11"/>
        <rFont val="Times New Roman"/>
        <family val="1"/>
      </rPr>
      <t xml:space="preserve"> Procurement Control</t>
    </r>
    <phoneticPr fontId="20" type="noConversion"/>
  </si>
  <si>
    <r>
      <rPr>
        <sz val="11"/>
        <rFont val="宋体"/>
        <family val="3"/>
        <charset val="134"/>
      </rPr>
      <t>采购控制经理</t>
    </r>
    <r>
      <rPr>
        <sz val="11"/>
        <rFont val="Times New Roman"/>
        <family val="1"/>
      </rPr>
      <t xml:space="preserve"> Procurement Control Manager</t>
    </r>
  </si>
  <si>
    <r>
      <rPr>
        <sz val="11"/>
        <rFont val="宋体"/>
        <family val="3"/>
        <charset val="134"/>
      </rPr>
      <t>采购控制</t>
    </r>
    <r>
      <rPr>
        <sz val="11"/>
        <rFont val="Times New Roman"/>
        <family val="1"/>
      </rPr>
      <t xml:space="preserve"> Procurement Control</t>
    </r>
  </si>
  <si>
    <r>
      <rPr>
        <sz val="11"/>
        <color indexed="8"/>
        <rFont val="宋体"/>
        <family val="3"/>
        <charset val="134"/>
      </rPr>
      <t>合同管理</t>
    </r>
    <r>
      <rPr>
        <sz val="11"/>
        <color indexed="8"/>
        <rFont val="Times New Roman"/>
        <family val="1"/>
      </rPr>
      <t>Contract management</t>
    </r>
    <phoneticPr fontId="20" type="noConversion"/>
  </si>
  <si>
    <r>
      <rPr>
        <sz val="11"/>
        <rFont val="宋体"/>
        <family val="3"/>
        <charset val="134"/>
      </rPr>
      <t>物资采购</t>
    </r>
    <r>
      <rPr>
        <sz val="11"/>
        <rFont val="Times New Roman"/>
        <family val="1"/>
      </rPr>
      <t xml:space="preserve"> Material Procurement</t>
    </r>
  </si>
  <si>
    <r>
      <rPr>
        <sz val="11"/>
        <rFont val="宋体"/>
        <family val="3"/>
        <charset val="134"/>
      </rPr>
      <t>原辅料采购</t>
    </r>
    <r>
      <rPr>
        <sz val="11"/>
        <rFont val="Times New Roman"/>
        <family val="1"/>
      </rPr>
      <t>Raw Materials Procurement</t>
    </r>
    <phoneticPr fontId="20" type="noConversion"/>
  </si>
  <si>
    <r>
      <rPr>
        <sz val="11"/>
        <rFont val="宋体"/>
        <family val="3"/>
        <charset val="134"/>
      </rPr>
      <t>设备采购</t>
    </r>
    <r>
      <rPr>
        <sz val="11"/>
        <rFont val="Times New Roman"/>
        <family val="1"/>
      </rPr>
      <t>Equipment Procurement</t>
    </r>
    <phoneticPr fontId="20" type="noConversion"/>
  </si>
  <si>
    <r>
      <rPr>
        <sz val="11"/>
        <rFont val="宋体"/>
        <family val="3"/>
        <charset val="134"/>
      </rPr>
      <t>电仪采购</t>
    </r>
    <r>
      <rPr>
        <sz val="11"/>
        <rFont val="Times New Roman"/>
        <family val="1"/>
      </rPr>
      <t>Electrical and instrument procurement</t>
    </r>
    <phoneticPr fontId="20" type="noConversion"/>
  </si>
  <si>
    <r>
      <rPr>
        <sz val="11"/>
        <color indexed="8"/>
        <rFont val="宋体"/>
        <family val="3"/>
        <charset val="134"/>
      </rPr>
      <t>文莱周边采购</t>
    </r>
    <r>
      <rPr>
        <sz val="11"/>
        <color indexed="8"/>
        <rFont val="Times New Roman"/>
        <family val="1"/>
      </rPr>
      <t>Material Procurement (Brunei</t>
    </r>
    <r>
      <rPr>
        <sz val="11"/>
        <color indexed="8"/>
        <rFont val="宋体"/>
        <family val="3"/>
        <charset val="134"/>
      </rPr>
      <t>）</t>
    </r>
    <phoneticPr fontId="20" type="noConversion"/>
  </si>
  <si>
    <r>
      <rPr>
        <sz val="11"/>
        <rFont val="宋体"/>
        <family val="3"/>
        <charset val="134"/>
      </rPr>
      <t>物流</t>
    </r>
    <r>
      <rPr>
        <sz val="11"/>
        <rFont val="Times New Roman"/>
        <family val="1"/>
      </rPr>
      <t xml:space="preserve"> Logistics</t>
    </r>
  </si>
  <si>
    <r>
      <rPr>
        <sz val="11"/>
        <rFont val="宋体"/>
        <family val="3"/>
        <charset val="134"/>
      </rPr>
      <t>物流经理</t>
    </r>
    <r>
      <rPr>
        <sz val="11"/>
        <rFont val="Times New Roman"/>
        <family val="1"/>
      </rPr>
      <t xml:space="preserve"> Logistics Manager</t>
    </r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</si>
  <si>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>Recruited</t>
    </r>
    <phoneticPr fontId="20" type="noConversion"/>
  </si>
  <si>
    <r>
      <rPr>
        <sz val="11"/>
        <rFont val="宋体"/>
        <family val="3"/>
        <charset val="134"/>
      </rPr>
      <t>物流专员</t>
    </r>
    <r>
      <rPr>
        <sz val="11"/>
        <rFont val="Times New Roman"/>
        <family val="1"/>
      </rPr>
      <t xml:space="preserve"> Logistics Officer</t>
    </r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</si>
  <si>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>1Recruited1</t>
    </r>
    <phoneticPr fontId="20" type="noConversion"/>
  </si>
  <si>
    <r>
      <rPr>
        <sz val="11"/>
        <rFont val="宋体"/>
        <family val="3"/>
        <charset val="134"/>
      </rPr>
      <t>仓储及配送</t>
    </r>
    <phoneticPr fontId="20" type="noConversion"/>
  </si>
  <si>
    <r>
      <rPr>
        <sz val="11"/>
        <rFont val="宋体"/>
        <family val="3"/>
        <charset val="134"/>
      </rPr>
      <t>仓管经理</t>
    </r>
    <r>
      <rPr>
        <sz val="11"/>
        <rFont val="Times New Roman"/>
        <family val="1"/>
      </rPr>
      <t xml:space="preserve"> Manager, Warehouse</t>
    </r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</si>
  <si>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>Recruited</t>
    </r>
    <r>
      <rPr>
        <sz val="11"/>
        <color indexed="8"/>
        <rFont val="宋体"/>
        <family val="3"/>
        <charset val="134"/>
      </rPr>
      <t/>
    </r>
    <phoneticPr fontId="20" type="noConversion"/>
  </si>
  <si>
    <r>
      <rPr>
        <sz val="11"/>
        <rFont val="宋体"/>
        <family val="3"/>
        <charset val="134"/>
      </rPr>
      <t>仓管管理</t>
    </r>
    <r>
      <rPr>
        <sz val="11"/>
        <rFont val="Times New Roman"/>
        <family val="1"/>
      </rPr>
      <t xml:space="preserve"> Warehouse Management</t>
    </r>
  </si>
  <si>
    <r>
      <rPr>
        <sz val="11"/>
        <color indexed="8"/>
        <rFont val="宋体"/>
        <family val="3"/>
        <charset val="134"/>
      </rPr>
      <t>副部长</t>
    </r>
    <r>
      <rPr>
        <sz val="11"/>
        <color indexed="8"/>
        <rFont val="Times New Roman"/>
        <family val="1"/>
      </rPr>
      <t xml:space="preserve"> Deputy HOD</t>
    </r>
    <phoneticPr fontId="20" type="noConversion"/>
  </si>
  <si>
    <r>
      <rPr>
        <sz val="11"/>
        <rFont val="宋体"/>
        <family val="3"/>
        <charset val="134"/>
      </rPr>
      <t>信息经理</t>
    </r>
    <r>
      <rPr>
        <sz val="11"/>
        <rFont val="Times New Roman"/>
        <family val="1"/>
      </rPr>
      <t xml:space="preserve"> MIS Manager</t>
    </r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</si>
  <si>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>2 Recruited 2</t>
    </r>
    <phoneticPr fontId="20" type="noConversion"/>
  </si>
  <si>
    <r>
      <rPr>
        <sz val="11"/>
        <rFont val="宋体"/>
        <family val="3"/>
        <charset val="134"/>
      </rPr>
      <t>计划调度部</t>
    </r>
    <r>
      <rPr>
        <sz val="11"/>
        <rFont val="Times New Roman"/>
        <family val="1"/>
      </rPr>
      <t xml:space="preserve"> Planning Dispatch  Department</t>
    </r>
    <phoneticPr fontId="20" type="noConversion"/>
  </si>
  <si>
    <r>
      <rPr>
        <sz val="11"/>
        <rFont val="宋体"/>
        <family val="3"/>
        <charset val="134"/>
      </rPr>
      <t>部长</t>
    </r>
    <r>
      <rPr>
        <sz val="11"/>
        <rFont val="Times New Roman"/>
        <family val="1"/>
      </rPr>
      <t xml:space="preserve"> HOD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</si>
  <si>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 xml:space="preserve"> Recruited</t>
    </r>
  </si>
  <si>
    <r>
      <rPr>
        <sz val="11"/>
        <rFont val="宋体"/>
        <family val="3"/>
        <charset val="134"/>
      </rPr>
      <t>副部长</t>
    </r>
    <r>
      <rPr>
        <sz val="11"/>
        <rFont val="Times New Roman"/>
        <family val="1"/>
      </rPr>
      <t xml:space="preserve"> Deputy HOD</t>
    </r>
  </si>
  <si>
    <r>
      <rPr>
        <sz val="11"/>
        <rFont val="宋体"/>
        <family val="3"/>
        <charset val="134"/>
      </rPr>
      <t>计划统计</t>
    </r>
    <r>
      <rPr>
        <sz val="11"/>
        <rFont val="Times New Roman"/>
        <family val="1"/>
      </rPr>
      <t xml:space="preserve"> Planning Statistics</t>
    </r>
  </si>
  <si>
    <r>
      <rPr>
        <sz val="11"/>
        <rFont val="宋体"/>
        <family val="3"/>
        <charset val="134"/>
      </rPr>
      <t>计划经理</t>
    </r>
    <phoneticPr fontId="20" type="noConversion"/>
  </si>
  <si>
    <r>
      <rPr>
        <sz val="11"/>
        <rFont val="宋体"/>
        <family val="3"/>
        <charset val="134"/>
      </rPr>
      <t>综合计划</t>
    </r>
    <r>
      <rPr>
        <sz val="11"/>
        <rFont val="Times New Roman"/>
        <family val="1"/>
      </rPr>
      <t xml:space="preserve"> Intergrated Planning</t>
    </r>
  </si>
  <si>
    <r>
      <rPr>
        <sz val="11"/>
        <rFont val="宋体"/>
        <family val="3"/>
        <charset val="134"/>
      </rPr>
      <t>作业计划</t>
    </r>
    <r>
      <rPr>
        <sz val="11"/>
        <rFont val="Times New Roman"/>
        <family val="1"/>
      </rPr>
      <t xml:space="preserve"> Operation Planning</t>
    </r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</si>
  <si>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>1 Recruited 1</t>
    </r>
  </si>
  <si>
    <r>
      <rPr>
        <sz val="11"/>
        <rFont val="宋体"/>
        <family val="3"/>
        <charset val="134"/>
      </rPr>
      <t>生产统计</t>
    </r>
    <r>
      <rPr>
        <sz val="11"/>
        <rFont val="Times New Roman"/>
        <family val="1"/>
      </rPr>
      <t xml:space="preserve"> Production Statistics</t>
    </r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</si>
  <si>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 xml:space="preserve">Recruited </t>
    </r>
    <phoneticPr fontId="20" type="noConversion"/>
  </si>
  <si>
    <r>
      <rPr>
        <sz val="11"/>
        <rFont val="宋体"/>
        <family val="3"/>
        <charset val="134"/>
      </rPr>
      <t>质量控制</t>
    </r>
    <phoneticPr fontId="20" type="noConversion"/>
  </si>
  <si>
    <r>
      <rPr>
        <sz val="11"/>
        <rFont val="宋体"/>
        <family val="3"/>
        <charset val="134"/>
      </rPr>
      <t>综合调度</t>
    </r>
    <r>
      <rPr>
        <sz val="11"/>
        <rFont val="Times New Roman"/>
        <family val="1"/>
      </rPr>
      <t xml:space="preserve"> Integrated Scheduling</t>
    </r>
  </si>
  <si>
    <r>
      <rPr>
        <sz val="11"/>
        <rFont val="宋体"/>
        <family val="3"/>
        <charset val="134"/>
      </rPr>
      <t>调度经理</t>
    </r>
    <r>
      <rPr>
        <sz val="11"/>
        <rFont val="Times New Roman"/>
        <family val="1"/>
      </rPr>
      <t xml:space="preserve"> Dispatch Manager</t>
    </r>
  </si>
  <si>
    <r>
      <rPr>
        <sz val="11"/>
        <rFont val="宋体"/>
        <family val="3"/>
        <charset val="134"/>
      </rPr>
      <t>白班调度</t>
    </r>
    <r>
      <rPr>
        <sz val="11"/>
        <rFont val="Times New Roman"/>
        <family val="1"/>
      </rPr>
      <t xml:space="preserve"> Day Shift</t>
    </r>
  </si>
  <si>
    <r>
      <rPr>
        <sz val="11"/>
        <rFont val="宋体"/>
        <family val="3"/>
        <charset val="134"/>
      </rPr>
      <t>值班调度</t>
    </r>
    <r>
      <rPr>
        <sz val="11"/>
        <rFont val="Times New Roman"/>
        <family val="1"/>
      </rPr>
      <t>Shift Dispatch</t>
    </r>
  </si>
  <si>
    <r>
      <rPr>
        <sz val="11"/>
        <rFont val="宋体"/>
        <family val="3"/>
        <charset val="134"/>
      </rPr>
      <t>工艺技术</t>
    </r>
    <r>
      <rPr>
        <sz val="11"/>
        <rFont val="Times New Roman"/>
        <family val="1"/>
      </rPr>
      <t xml:space="preserve"> Process Technician</t>
    </r>
  </si>
  <si>
    <r>
      <rPr>
        <sz val="11"/>
        <rFont val="宋体"/>
        <family val="3"/>
        <charset val="134"/>
      </rPr>
      <t>工艺经理</t>
    </r>
    <r>
      <rPr>
        <sz val="11"/>
        <rFont val="Times New Roman"/>
        <family val="1"/>
      </rPr>
      <t xml:space="preserve"> Process Manager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</si>
  <si>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 xml:space="preserve"> Recruited</t>
    </r>
    <phoneticPr fontId="20" type="noConversion"/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</si>
  <si>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>4Recruited4</t>
    </r>
    <phoneticPr fontId="20" type="noConversion"/>
  </si>
  <si>
    <r>
      <rPr>
        <sz val="11"/>
        <color indexed="8"/>
        <rFont val="宋体"/>
        <family val="3"/>
        <charset val="134"/>
      </rPr>
      <t>机械动力部</t>
    </r>
    <r>
      <rPr>
        <sz val="11"/>
        <color indexed="8"/>
        <rFont val="Times New Roman"/>
        <family val="1"/>
      </rPr>
      <t xml:space="preserve"> Mechanical Dept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</si>
  <si>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1 Recruited1</t>
    </r>
    <phoneticPr fontId="20" type="noConversion"/>
  </si>
  <si>
    <r>
      <rPr>
        <sz val="11"/>
        <rFont val="宋体"/>
        <family val="3"/>
        <charset val="134"/>
      </rPr>
      <t>档案资料</t>
    </r>
    <r>
      <rPr>
        <sz val="11"/>
        <rFont val="Times New Roman"/>
        <family val="1"/>
      </rPr>
      <t xml:space="preserve"> Archived Information/</t>
    </r>
    <r>
      <rPr>
        <sz val="11"/>
        <rFont val="宋体"/>
        <family val="3"/>
        <charset val="134"/>
      </rPr>
      <t>文控管理</t>
    </r>
    <r>
      <rPr>
        <sz val="11"/>
        <rFont val="Times New Roman"/>
        <family val="1"/>
      </rPr>
      <t xml:space="preserve"> Document Control</t>
    </r>
    <phoneticPr fontId="20" type="noConversion"/>
  </si>
  <si>
    <r>
      <rPr>
        <sz val="11"/>
        <rFont val="宋体"/>
        <family val="3"/>
        <charset val="134"/>
      </rPr>
      <t>档案文控管理</t>
    </r>
    <r>
      <rPr>
        <sz val="11"/>
        <rFont val="Times New Roman"/>
        <family val="1"/>
      </rPr>
      <t xml:space="preserve"> Document Management</t>
    </r>
    <phoneticPr fontId="20" type="noConversion"/>
  </si>
  <si>
    <r>
      <rPr>
        <sz val="11"/>
        <color indexed="8"/>
        <rFont val="宋体"/>
        <family val="3"/>
        <charset val="134"/>
      </rPr>
      <t>未招聘</t>
    </r>
    <r>
      <rPr>
        <sz val="11"/>
        <color indexed="8"/>
        <rFont val="Times New Roman"/>
        <family val="1"/>
      </rPr>
      <t xml:space="preserve"> Not Recruited</t>
    </r>
  </si>
  <si>
    <r>
      <rPr>
        <sz val="11"/>
        <color indexed="8"/>
        <rFont val="宋体"/>
        <family val="3"/>
        <charset val="134"/>
      </rPr>
      <t>计划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检维修管理</t>
    </r>
    <r>
      <rPr>
        <sz val="11"/>
        <color indexed="8"/>
        <rFont val="Times New Roman"/>
        <family val="1"/>
      </rPr>
      <t xml:space="preserve"> Planning /Inspection Maintenance Management</t>
    </r>
    <phoneticPr fontId="20" type="noConversion"/>
  </si>
  <si>
    <r>
      <rPr>
        <sz val="11"/>
        <rFont val="宋体"/>
        <family val="3"/>
        <charset val="134"/>
      </rPr>
      <t>计划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检维修经理</t>
    </r>
    <r>
      <rPr>
        <sz val="11"/>
        <rFont val="Times New Roman"/>
        <family val="1"/>
      </rPr>
      <t xml:space="preserve"> Planning/Inspection Maintenance Manager</t>
    </r>
    <phoneticPr fontId="20" type="noConversion"/>
  </si>
  <si>
    <r>
      <rPr>
        <sz val="11"/>
        <rFont val="宋体"/>
        <family val="3"/>
        <charset val="134"/>
      </rPr>
      <t>计划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动静设备备件管理</t>
    </r>
    <r>
      <rPr>
        <sz val="11"/>
        <rFont val="Times New Roman"/>
        <family val="1"/>
      </rPr>
      <t xml:space="preserve"> Planning/Equipment Spare Parts Management</t>
    </r>
    <phoneticPr fontId="20" type="noConversion"/>
  </si>
  <si>
    <r>
      <rPr>
        <sz val="11"/>
        <rFont val="宋体"/>
        <family val="3"/>
        <charset val="134"/>
      </rPr>
      <t>计划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外包项目检维修管理</t>
    </r>
    <r>
      <rPr>
        <sz val="11"/>
        <rFont val="Times New Roman"/>
        <family val="1"/>
      </rPr>
      <t xml:space="preserve"> Outsource project inspection and maintenance management</t>
    </r>
    <phoneticPr fontId="20" type="noConversion"/>
  </si>
  <si>
    <r>
      <rPr>
        <sz val="11"/>
        <rFont val="宋体"/>
        <family val="3"/>
        <charset val="134"/>
      </rPr>
      <t>预决算</t>
    </r>
    <r>
      <rPr>
        <sz val="11"/>
        <rFont val="Times New Roman"/>
        <family val="1"/>
      </rPr>
      <t xml:space="preserve"> Budget</t>
    </r>
  </si>
  <si>
    <r>
      <rPr>
        <sz val="11"/>
        <color indexed="8"/>
        <rFont val="宋体"/>
        <family val="3"/>
        <charset val="134"/>
      </rPr>
      <t>设备管理</t>
    </r>
    <r>
      <rPr>
        <sz val="11"/>
        <color indexed="8"/>
        <rFont val="Times New Roman"/>
        <family val="1"/>
      </rPr>
      <t xml:space="preserve"> Equipment Management</t>
    </r>
  </si>
  <si>
    <r>
      <rPr>
        <sz val="11"/>
        <rFont val="宋体"/>
        <family val="3"/>
        <charset val="134"/>
      </rPr>
      <t>动设备经理</t>
    </r>
    <r>
      <rPr>
        <sz val="11"/>
        <rFont val="Times New Roman"/>
        <family val="1"/>
      </rPr>
      <t xml:space="preserve"> Mobile Equipment Manager</t>
    </r>
  </si>
  <si>
    <r>
      <rPr>
        <sz val="11"/>
        <rFont val="宋体"/>
        <family val="3"/>
        <charset val="134"/>
      </rPr>
      <t>动设备</t>
    </r>
    <r>
      <rPr>
        <sz val="11"/>
        <rFont val="Times New Roman"/>
        <family val="1"/>
      </rPr>
      <t xml:space="preserve"> Mobile Equipment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</si>
  <si>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 xml:space="preserve"> Recruited </t>
    </r>
    <phoneticPr fontId="20" type="noConversion"/>
  </si>
  <si>
    <r>
      <rPr>
        <sz val="11"/>
        <rFont val="宋体"/>
        <family val="3"/>
        <charset val="134"/>
      </rPr>
      <t>静设备经理</t>
    </r>
    <r>
      <rPr>
        <sz val="11"/>
        <rFont val="Times New Roman"/>
        <family val="1"/>
      </rPr>
      <t xml:space="preserve"> Stationary Equipment Manager</t>
    </r>
  </si>
  <si>
    <r>
      <rPr>
        <sz val="11"/>
        <rFont val="宋体"/>
        <family val="3"/>
        <charset val="134"/>
      </rPr>
      <t>静设备</t>
    </r>
    <r>
      <rPr>
        <sz val="11"/>
        <rFont val="Times New Roman"/>
        <family val="1"/>
      </rPr>
      <t xml:space="preserve"> Stationary Equipment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</si>
  <si>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1 Recruited 1</t>
    </r>
    <phoneticPr fontId="20" type="noConversion"/>
  </si>
  <si>
    <r>
      <rPr>
        <sz val="11"/>
        <color indexed="8"/>
        <rFont val="宋体"/>
        <family val="3"/>
        <charset val="134"/>
      </rPr>
      <t>热电管理</t>
    </r>
    <phoneticPr fontId="20" type="noConversion"/>
  </si>
  <si>
    <r>
      <rPr>
        <sz val="11"/>
        <rFont val="宋体"/>
        <family val="3"/>
        <charset val="134"/>
      </rPr>
      <t>热工</t>
    </r>
    <r>
      <rPr>
        <sz val="11"/>
        <rFont val="Times New Roman"/>
        <family val="1"/>
      </rPr>
      <t xml:space="preserve"> Thermal</t>
    </r>
    <r>
      <rPr>
        <sz val="11"/>
        <rFont val="宋体"/>
        <family val="3"/>
        <charset val="134"/>
      </rPr>
      <t/>
    </r>
    <phoneticPr fontId="20" type="noConversion"/>
  </si>
  <si>
    <r>
      <rPr>
        <sz val="11"/>
        <rFont val="宋体"/>
        <family val="3"/>
        <charset val="134"/>
      </rPr>
      <t>仪表管理</t>
    </r>
    <r>
      <rPr>
        <sz val="11"/>
        <rFont val="Times New Roman"/>
        <family val="1"/>
      </rPr>
      <t xml:space="preserve"> Instrumental Management</t>
    </r>
  </si>
  <si>
    <r>
      <rPr>
        <sz val="11"/>
        <color indexed="8"/>
        <rFont val="宋体"/>
        <family val="3"/>
        <charset val="134"/>
      </rPr>
      <t>仪表主管</t>
    </r>
    <r>
      <rPr>
        <sz val="11"/>
        <color indexed="8"/>
        <rFont val="Times New Roman"/>
        <family val="1"/>
      </rPr>
      <t xml:space="preserve"> Instrument Manager</t>
    </r>
  </si>
  <si>
    <r>
      <rPr>
        <sz val="11"/>
        <rFont val="宋体"/>
        <family val="3"/>
        <charset val="134"/>
      </rPr>
      <t>电气组</t>
    </r>
    <r>
      <rPr>
        <sz val="11"/>
        <rFont val="Times New Roman"/>
        <family val="1"/>
      </rPr>
      <t xml:space="preserve"> Electrical Section </t>
    </r>
    <phoneticPr fontId="20" type="noConversion"/>
  </si>
  <si>
    <r>
      <rPr>
        <sz val="11"/>
        <rFont val="宋体"/>
        <family val="3"/>
        <charset val="134"/>
      </rPr>
      <t>电气主管</t>
    </r>
    <r>
      <rPr>
        <sz val="11"/>
        <rFont val="Times New Roman"/>
        <family val="1"/>
      </rPr>
      <t xml:space="preserve"> Electrical Supervisor</t>
    </r>
  </si>
  <si>
    <r>
      <rPr>
        <sz val="11"/>
        <rFont val="宋体"/>
        <family val="3"/>
        <charset val="134"/>
      </rPr>
      <t>计量</t>
    </r>
    <r>
      <rPr>
        <sz val="11"/>
        <rFont val="Times New Roman"/>
        <family val="1"/>
      </rPr>
      <t xml:space="preserve"> Metering</t>
    </r>
  </si>
  <si>
    <r>
      <rPr>
        <sz val="11"/>
        <rFont val="宋体"/>
        <family val="3"/>
        <charset val="134"/>
      </rPr>
      <t>计量经理</t>
    </r>
    <r>
      <rPr>
        <sz val="11"/>
        <rFont val="Times New Roman"/>
        <family val="1"/>
      </rPr>
      <t xml:space="preserve"> Metering Manager</t>
    </r>
  </si>
  <si>
    <r>
      <rPr>
        <sz val="11"/>
        <rFont val="宋体"/>
        <family val="3"/>
        <charset val="134"/>
      </rPr>
      <t>计量数据</t>
    </r>
    <r>
      <rPr>
        <sz val="11"/>
        <rFont val="Times New Roman"/>
        <family val="1"/>
      </rPr>
      <t xml:space="preserve"> Metering Data</t>
    </r>
  </si>
  <si>
    <r>
      <rPr>
        <sz val="11"/>
        <rFont val="宋体"/>
        <family val="3"/>
        <charset val="134"/>
      </rPr>
      <t>计量器具</t>
    </r>
    <r>
      <rPr>
        <sz val="11"/>
        <rFont val="Times New Roman"/>
        <family val="1"/>
      </rPr>
      <t>measuring tools</t>
    </r>
    <phoneticPr fontId="16" type="noConversion"/>
  </si>
  <si>
    <r>
      <t>HSE</t>
    </r>
    <r>
      <rPr>
        <sz val="11"/>
        <color indexed="8"/>
        <rFont val="宋体"/>
        <family val="3"/>
        <charset val="134"/>
      </rPr>
      <t>管理部</t>
    </r>
    <r>
      <rPr>
        <sz val="11"/>
        <color indexed="8"/>
        <rFont val="Times New Roman"/>
        <family val="1"/>
      </rPr>
      <t xml:space="preserve"> Management Dept</t>
    </r>
  </si>
  <si>
    <r>
      <rPr>
        <sz val="11"/>
        <color indexed="8"/>
        <rFont val="宋体"/>
        <family val="3"/>
        <charset val="134"/>
      </rPr>
      <t>环保管理</t>
    </r>
    <r>
      <rPr>
        <sz val="11"/>
        <color indexed="8"/>
        <rFont val="Times New Roman"/>
        <family val="1"/>
      </rPr>
      <t xml:space="preserve"> Environmental Management</t>
    </r>
  </si>
  <si>
    <r>
      <rPr>
        <sz val="11"/>
        <rFont val="宋体"/>
        <family val="3"/>
        <charset val="134"/>
      </rPr>
      <t>环保技术</t>
    </r>
    <r>
      <rPr>
        <sz val="11"/>
        <rFont val="Times New Roman"/>
        <family val="1"/>
      </rPr>
      <t xml:space="preserve"> Environmental Technology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</si>
  <si>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3 Recruited3</t>
    </r>
    <phoneticPr fontId="20" type="noConversion"/>
  </si>
  <si>
    <r>
      <rPr>
        <sz val="11"/>
        <color indexed="8"/>
        <rFont val="宋体"/>
        <family val="3"/>
        <charset val="134"/>
      </rPr>
      <t>安全管理</t>
    </r>
    <r>
      <rPr>
        <sz val="11"/>
        <color indexed="8"/>
        <rFont val="Times New Roman"/>
        <family val="1"/>
      </rPr>
      <t xml:space="preserve"> Security Management</t>
    </r>
  </si>
  <si>
    <r>
      <rPr>
        <sz val="11"/>
        <rFont val="宋体"/>
        <family val="3"/>
        <charset val="134"/>
      </rPr>
      <t>现场安全</t>
    </r>
    <r>
      <rPr>
        <sz val="11"/>
        <rFont val="Times New Roman"/>
        <family val="1"/>
      </rPr>
      <t xml:space="preserve"> Site Safety</t>
    </r>
    <phoneticPr fontId="20" type="noConversion"/>
  </si>
  <si>
    <r>
      <rPr>
        <sz val="11"/>
        <rFont val="宋体"/>
        <family val="3"/>
        <charset val="134"/>
      </rPr>
      <t>应急管理</t>
    </r>
    <r>
      <rPr>
        <sz val="11"/>
        <rFont val="Times New Roman"/>
        <family val="1"/>
      </rPr>
      <t xml:space="preserve"> Emergency Response Management</t>
    </r>
    <phoneticPr fontId="20" type="noConversion"/>
  </si>
  <si>
    <r>
      <rPr>
        <sz val="11"/>
        <color indexed="8"/>
        <rFont val="宋体"/>
        <family val="3"/>
        <charset val="134"/>
      </rPr>
      <t>气防</t>
    </r>
    <r>
      <rPr>
        <sz val="11"/>
        <color indexed="8"/>
        <rFont val="Times New Roman"/>
        <family val="1"/>
      </rPr>
      <t xml:space="preserve"> Gas Prevention</t>
    </r>
    <r>
      <rPr>
        <sz val="11"/>
        <color indexed="8"/>
        <rFont val="宋体"/>
        <family val="3"/>
        <charset val="134"/>
      </rPr>
      <t>、职业卫生</t>
    </r>
    <r>
      <rPr>
        <sz val="11"/>
        <color indexed="8"/>
        <rFont val="Times New Roman"/>
        <family val="1"/>
      </rPr>
      <t xml:space="preserve"> Occupational Health</t>
    </r>
    <phoneticPr fontId="20" type="noConversion"/>
  </si>
  <si>
    <r>
      <rPr>
        <sz val="11"/>
        <rFont val="宋体"/>
        <family val="3"/>
        <charset val="134"/>
      </rPr>
      <t>气防、职业卫生</t>
    </r>
    <r>
      <rPr>
        <sz val="11"/>
        <rFont val="Times New Roman"/>
        <family val="1"/>
      </rPr>
      <t xml:space="preserve"> Gas, occupational safety and health</t>
    </r>
  </si>
  <si>
    <r>
      <rPr>
        <sz val="11"/>
        <rFont val="宋体"/>
        <family val="3"/>
        <charset val="134"/>
      </rPr>
      <t>医师</t>
    </r>
    <r>
      <rPr>
        <sz val="11"/>
        <rFont val="Times New Roman"/>
        <family val="1"/>
      </rPr>
      <t xml:space="preserve"> Physician</t>
    </r>
  </si>
  <si>
    <r>
      <rPr>
        <sz val="11"/>
        <rFont val="宋体"/>
        <family val="3"/>
        <charset val="134"/>
      </rPr>
      <t>外包</t>
    </r>
    <r>
      <rPr>
        <sz val="11"/>
        <rFont val="Times New Roman"/>
        <family val="1"/>
      </rPr>
      <t>2</t>
    </r>
    <phoneticPr fontId="13" type="noConversion"/>
  </si>
  <si>
    <r>
      <rPr>
        <sz val="11"/>
        <rFont val="宋体"/>
        <family val="3"/>
        <charset val="134"/>
      </rPr>
      <t>消防
战训</t>
    </r>
    <r>
      <rPr>
        <sz val="11"/>
        <rFont val="Times New Roman"/>
        <family val="1"/>
      </rPr>
      <t xml:space="preserve"> Firefighting</t>
    </r>
  </si>
  <si>
    <r>
      <rPr>
        <sz val="11"/>
        <rFont val="宋体"/>
        <family val="3"/>
        <charset val="134"/>
      </rPr>
      <t>消防主任工程师兼大队长</t>
    </r>
    <r>
      <rPr>
        <sz val="11"/>
        <rFont val="Times New Roman"/>
        <family val="1"/>
      </rPr>
      <t xml:space="preserve"> Firefighting Chief Engineer &amp; Captain</t>
    </r>
    <phoneticPr fontId="20" type="noConversion"/>
  </si>
  <si>
    <r>
      <rPr>
        <sz val="11"/>
        <rFont val="宋体"/>
        <family val="3"/>
        <charset val="134"/>
      </rPr>
      <t>消防副队长兼设备主管</t>
    </r>
    <r>
      <rPr>
        <sz val="11"/>
        <rFont val="Times New Roman"/>
        <family val="1"/>
      </rPr>
      <t>Firefighter Vice Captain and equipment supervisor</t>
    </r>
    <phoneticPr fontId="20" type="noConversion"/>
  </si>
  <si>
    <r>
      <rPr>
        <sz val="11"/>
        <rFont val="宋体"/>
        <family val="3"/>
        <charset val="134"/>
      </rPr>
      <t>消防工程师</t>
    </r>
    <r>
      <rPr>
        <sz val="11"/>
        <rFont val="Times New Roman"/>
        <family val="1"/>
      </rPr>
      <t xml:space="preserve"> Firefighter Engineer</t>
    </r>
  </si>
  <si>
    <r>
      <rPr>
        <sz val="11"/>
        <rFont val="宋体"/>
        <family val="3"/>
        <charset val="134"/>
      </rPr>
      <t>安保主管</t>
    </r>
    <r>
      <rPr>
        <sz val="11"/>
        <rFont val="Times New Roman"/>
        <family val="1"/>
      </rPr>
      <t>Security supervisor</t>
    </r>
    <phoneticPr fontId="20" type="noConversion"/>
  </si>
  <si>
    <r>
      <rPr>
        <sz val="11"/>
        <rFont val="宋体"/>
        <family val="3"/>
        <charset val="134"/>
      </rPr>
      <t>安保</t>
    </r>
    <r>
      <rPr>
        <sz val="11"/>
        <rFont val="Times New Roman"/>
        <family val="1"/>
      </rPr>
      <t>/ Security</t>
    </r>
    <phoneticPr fontId="16" type="noConversion"/>
  </si>
  <si>
    <r>
      <rPr>
        <sz val="11"/>
        <rFont val="宋体"/>
        <family val="3"/>
        <charset val="134"/>
      </rPr>
      <t>安保人员</t>
    </r>
    <r>
      <rPr>
        <sz val="11"/>
        <rFont val="Times New Roman"/>
        <family val="1"/>
      </rPr>
      <t xml:space="preserve"> Security</t>
    </r>
  </si>
  <si>
    <r>
      <rPr>
        <sz val="11"/>
        <color indexed="8"/>
        <rFont val="宋体"/>
        <family val="3"/>
        <charset val="134"/>
      </rPr>
      <t>炼油一部</t>
    </r>
    <r>
      <rPr>
        <sz val="11"/>
        <color indexed="8"/>
        <rFont val="Times New Roman"/>
        <family val="1"/>
      </rPr>
      <t xml:space="preserve"> Refining 1</t>
    </r>
  </si>
  <si>
    <r>
      <rPr>
        <sz val="11"/>
        <rFont val="宋体"/>
        <family val="3"/>
        <charset val="134"/>
      </rPr>
      <t>工艺副部长</t>
    </r>
    <r>
      <rPr>
        <sz val="11"/>
        <rFont val="Times New Roman"/>
        <family val="1"/>
      </rPr>
      <t xml:space="preserve"> Process Deputy HOD</t>
    </r>
  </si>
  <si>
    <r>
      <rPr>
        <sz val="11"/>
        <rFont val="宋体"/>
        <family val="3"/>
        <charset val="134"/>
      </rPr>
      <t>设备副部长</t>
    </r>
    <r>
      <rPr>
        <sz val="11"/>
        <rFont val="Times New Roman"/>
        <family val="1"/>
      </rPr>
      <t xml:space="preserve"> Equipment Deputy HOD</t>
    </r>
  </si>
  <si>
    <r>
      <rPr>
        <sz val="11"/>
        <rFont val="宋体"/>
        <family val="3"/>
        <charset val="134"/>
      </rPr>
      <t>设备技术</t>
    </r>
    <r>
      <rPr>
        <sz val="11"/>
        <rFont val="Times New Roman"/>
        <family val="1"/>
      </rPr>
      <t xml:space="preserve"> Equipment Technician</t>
    </r>
  </si>
  <si>
    <r>
      <t>HSE</t>
    </r>
    <r>
      <rPr>
        <sz val="11"/>
        <color indexed="8"/>
        <rFont val="宋体"/>
        <family val="3"/>
        <charset val="134"/>
      </rPr>
      <t>技术</t>
    </r>
    <r>
      <rPr>
        <sz val="11"/>
        <color indexed="8"/>
        <rFont val="Times New Roman"/>
        <family val="1"/>
      </rPr>
      <t xml:space="preserve"> HSE Technician</t>
    </r>
    <phoneticPr fontId="20" type="noConversion"/>
  </si>
  <si>
    <r>
      <rPr>
        <sz val="11"/>
        <rFont val="宋体"/>
        <family val="3"/>
        <charset val="134"/>
      </rPr>
      <t>综合统计</t>
    </r>
    <r>
      <rPr>
        <sz val="11"/>
        <rFont val="Times New Roman"/>
        <family val="1"/>
      </rPr>
      <t xml:space="preserve"> Integrative Statistics</t>
    </r>
    <phoneticPr fontId="20" type="noConversion"/>
  </si>
  <si>
    <r>
      <rPr>
        <sz val="11"/>
        <rFont val="宋体"/>
        <family val="3"/>
        <charset val="134"/>
      </rPr>
      <t>小计</t>
    </r>
    <r>
      <rPr>
        <sz val="11"/>
        <rFont val="Times New Roman"/>
        <family val="1"/>
      </rPr>
      <t xml:space="preserve"> Subtotal</t>
    </r>
  </si>
  <si>
    <r>
      <rPr>
        <sz val="11"/>
        <color indexed="8"/>
        <rFont val="宋体"/>
        <family val="3"/>
        <charset val="134"/>
      </rPr>
      <t>炼油二部</t>
    </r>
    <r>
      <rPr>
        <sz val="11"/>
        <color indexed="8"/>
        <rFont val="Times New Roman"/>
        <family val="1"/>
      </rPr>
      <t xml:space="preserve"> Refining Zone 2</t>
    </r>
  </si>
  <si>
    <r>
      <rPr>
        <sz val="11"/>
        <rFont val="宋体"/>
        <family val="3"/>
        <charset val="134"/>
      </rPr>
      <t>加氢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加裂工艺副部长</t>
    </r>
    <r>
      <rPr>
        <sz val="11"/>
        <rFont val="Times New Roman"/>
        <family val="1"/>
      </rPr>
      <t xml:space="preserve"> </t>
    </r>
    <phoneticPr fontId="20" type="noConversion"/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</si>
  <si>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2 Recruited2</t>
    </r>
    <phoneticPr fontId="20" type="noConversion"/>
  </si>
  <si>
    <r>
      <t>HSE</t>
    </r>
    <r>
      <rPr>
        <sz val="11"/>
        <rFont val="宋体"/>
        <family val="3"/>
        <charset val="134"/>
      </rPr>
      <t>技术</t>
    </r>
    <r>
      <rPr>
        <sz val="11"/>
        <rFont val="Times New Roman"/>
        <family val="1"/>
      </rPr>
      <t xml:space="preserve"> HSE Technician</t>
    </r>
    <phoneticPr fontId="20" type="noConversion"/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</si>
  <si>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2Recruited 2</t>
    </r>
    <phoneticPr fontId="20" type="noConversion"/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</si>
  <si>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 xml:space="preserve">Recruited </t>
    </r>
    <phoneticPr fontId="20" type="noConversion"/>
  </si>
  <si>
    <r>
      <rPr>
        <sz val="11"/>
        <color indexed="8"/>
        <rFont val="宋体"/>
        <family val="3"/>
        <charset val="134"/>
      </rPr>
      <t>炼油三部</t>
    </r>
    <r>
      <rPr>
        <sz val="11"/>
        <color indexed="8"/>
        <rFont val="Times New Roman"/>
        <family val="1"/>
      </rPr>
      <t xml:space="preserve"> Refining 3</t>
    </r>
  </si>
  <si>
    <r>
      <rPr>
        <sz val="10.5"/>
        <color indexed="8"/>
        <rFont val="宋体"/>
        <family val="3"/>
        <charset val="134"/>
      </rPr>
      <t>重整工艺（异构化）工艺副部长</t>
    </r>
    <r>
      <rPr>
        <sz val="10.5"/>
        <color indexed="8"/>
        <rFont val="Times New Roman"/>
        <family val="1"/>
      </rPr>
      <t xml:space="preserve"> Reforming Process (Isomerization) Deputy HOD/</t>
    </r>
    <r>
      <rPr>
        <sz val="10.5"/>
        <color indexed="8"/>
        <rFont val="宋体"/>
        <family val="3"/>
        <charset val="134"/>
      </rPr>
      <t>芳烃工艺副部长</t>
    </r>
    <r>
      <rPr>
        <sz val="10.5"/>
        <color indexed="8"/>
        <rFont val="Times New Roman"/>
        <family val="1"/>
      </rPr>
      <t xml:space="preserve"> Aromatic Process Deputy HOD</t>
    </r>
  </si>
  <si>
    <r>
      <rPr>
        <sz val="10.5"/>
        <color indexed="8"/>
        <rFont val="宋体"/>
        <family val="3"/>
        <charset val="134"/>
      </rPr>
      <t>工艺技术</t>
    </r>
    <r>
      <rPr>
        <sz val="10.5"/>
        <color indexed="8"/>
        <rFont val="Times New Roman"/>
        <family val="1"/>
      </rPr>
      <t xml:space="preserve"> Process Technician</t>
    </r>
  </si>
  <si>
    <r>
      <rPr>
        <sz val="10.5"/>
        <color indexed="8"/>
        <rFont val="宋体"/>
        <family val="3"/>
        <charset val="134"/>
      </rPr>
      <t>设备副部长</t>
    </r>
    <r>
      <rPr>
        <sz val="10.5"/>
        <color indexed="8"/>
        <rFont val="Times New Roman"/>
        <family val="1"/>
      </rPr>
      <t xml:space="preserve"> Equipment Deputy HOD</t>
    </r>
  </si>
  <si>
    <r>
      <rPr>
        <sz val="10.5"/>
        <color indexed="8"/>
        <rFont val="宋体"/>
        <family val="3"/>
        <charset val="134"/>
      </rPr>
      <t>设备技术</t>
    </r>
    <r>
      <rPr>
        <sz val="10.5"/>
        <color indexed="8"/>
        <rFont val="Times New Roman"/>
        <family val="1"/>
      </rPr>
      <t xml:space="preserve"> Equipment Technician</t>
    </r>
  </si>
  <si>
    <r>
      <t>HSE</t>
    </r>
    <r>
      <rPr>
        <sz val="11"/>
        <color indexed="8"/>
        <rFont val="宋体"/>
        <family val="3"/>
        <charset val="134"/>
      </rPr>
      <t>技术</t>
    </r>
    <r>
      <rPr>
        <sz val="11"/>
        <color indexed="8"/>
        <rFont val="Times New Roman"/>
        <family val="1"/>
      </rPr>
      <t xml:space="preserve"> Technician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</si>
  <si>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2Recruited2</t>
    </r>
    <phoneticPr fontId="20" type="noConversion"/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</si>
  <si>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Recruited</t>
    </r>
    <r>
      <rPr>
        <sz val="11"/>
        <color indexed="8"/>
        <rFont val="宋体"/>
        <family val="3"/>
        <charset val="134"/>
      </rPr>
      <t/>
    </r>
    <phoneticPr fontId="20" type="noConversion"/>
  </si>
  <si>
    <r>
      <rPr>
        <sz val="11"/>
        <rFont val="宋体"/>
        <family val="3"/>
        <charset val="134"/>
      </rPr>
      <t>炼油四部</t>
    </r>
    <r>
      <rPr>
        <sz val="11"/>
        <rFont val="Times New Roman"/>
        <family val="1"/>
      </rPr>
      <t xml:space="preserve"> Refining 4</t>
    </r>
  </si>
  <si>
    <r>
      <rPr>
        <sz val="11"/>
        <rFont val="宋体"/>
        <family val="3"/>
        <charset val="134"/>
      </rPr>
      <t>灵活焦化工艺副部长</t>
    </r>
    <r>
      <rPr>
        <sz val="11"/>
        <rFont val="Times New Roman"/>
        <family val="1"/>
      </rPr>
      <t xml:space="preserve"> Flexi-coking process deputy HOD/</t>
    </r>
    <r>
      <rPr>
        <sz val="11"/>
        <rFont val="宋体"/>
        <family val="3"/>
        <charset val="134"/>
      </rPr>
      <t>硫磺工艺副部长</t>
    </r>
    <r>
      <rPr>
        <sz val="11"/>
        <rFont val="Times New Roman"/>
        <family val="1"/>
      </rPr>
      <t xml:space="preserve"> Sulphur Process Deputy HOD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</si>
  <si>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 xml:space="preserve"> Recruited</t>
    </r>
    <r>
      <rPr>
        <sz val="11"/>
        <color indexed="8"/>
        <rFont val="宋体"/>
        <family val="3"/>
        <charset val="134"/>
      </rPr>
      <t/>
    </r>
    <phoneticPr fontId="20" type="noConversion"/>
  </si>
  <si>
    <r>
      <rPr>
        <sz val="11"/>
        <color indexed="8"/>
        <rFont val="宋体"/>
        <family val="3"/>
        <charset val="134"/>
      </rPr>
      <t>公用工程</t>
    </r>
    <r>
      <rPr>
        <sz val="11"/>
        <color indexed="8"/>
        <rFont val="Times New Roman"/>
        <family val="1"/>
      </rPr>
      <t xml:space="preserve"> Utilities</t>
    </r>
    <phoneticPr fontId="20" type="noConversion"/>
  </si>
  <si>
    <r>
      <rPr>
        <sz val="10.5"/>
        <color indexed="8"/>
        <rFont val="宋体"/>
        <family val="3"/>
        <charset val="134"/>
      </rPr>
      <t>部长</t>
    </r>
    <r>
      <rPr>
        <sz val="10.5"/>
        <color indexed="8"/>
        <rFont val="Times New Roman"/>
        <family val="1"/>
      </rPr>
      <t xml:space="preserve"> HOD</t>
    </r>
  </si>
  <si>
    <r>
      <rPr>
        <sz val="10.5"/>
        <color indexed="8"/>
        <rFont val="宋体"/>
        <family val="3"/>
        <charset val="134"/>
      </rPr>
      <t>水务副部长</t>
    </r>
    <r>
      <rPr>
        <sz val="10.5"/>
        <color indexed="8"/>
        <rFont val="Times New Roman"/>
        <family val="1"/>
      </rPr>
      <t xml:space="preserve"> Water Treatment Deputy HOD/
</t>
    </r>
    <r>
      <rPr>
        <sz val="10.5"/>
        <color indexed="8"/>
        <rFont val="宋体"/>
        <family val="3"/>
        <charset val="134"/>
      </rPr>
      <t>空分空压工艺副部长</t>
    </r>
    <r>
      <rPr>
        <sz val="10.5"/>
        <color indexed="8"/>
        <rFont val="Times New Roman"/>
        <family val="1"/>
      </rPr>
      <t xml:space="preserve"> Air Seperation Air Pressure Process Deputy HOD</t>
    </r>
  </si>
  <si>
    <r>
      <rPr>
        <sz val="11"/>
        <color indexed="8"/>
        <rFont val="宋体"/>
        <family val="3"/>
        <charset val="134"/>
      </rPr>
      <t>热电部</t>
    </r>
    <r>
      <rPr>
        <sz val="11"/>
        <color indexed="8"/>
        <rFont val="Times New Roman"/>
        <family val="1"/>
      </rPr>
      <t xml:space="preserve"> Power Zone</t>
    </r>
  </si>
  <si>
    <r>
      <rPr>
        <sz val="10.5"/>
        <color indexed="8"/>
        <rFont val="宋体"/>
        <family val="3"/>
        <charset val="134"/>
      </rPr>
      <t>锅炉副部长</t>
    </r>
    <r>
      <rPr>
        <sz val="10.5"/>
        <color indexed="8"/>
        <rFont val="Times New Roman"/>
        <family val="1"/>
      </rPr>
      <t xml:space="preserve"> Boiler Deputy HOD/</t>
    </r>
    <r>
      <rPr>
        <sz val="10.5"/>
        <color indexed="8"/>
        <rFont val="宋体"/>
        <family val="3"/>
        <charset val="134"/>
      </rPr>
      <t>汽机副部长</t>
    </r>
    <r>
      <rPr>
        <sz val="10.5"/>
        <color indexed="8"/>
        <rFont val="Times New Roman"/>
        <family val="1"/>
      </rPr>
      <t xml:space="preserve"> Turbine Deputy HOD/</t>
    </r>
    <r>
      <rPr>
        <sz val="10.5"/>
        <color indexed="8"/>
        <rFont val="宋体"/>
        <family val="3"/>
        <charset val="134"/>
      </rPr>
      <t>化水</t>
    </r>
    <r>
      <rPr>
        <sz val="10.5"/>
        <color indexed="8"/>
        <rFont val="Times New Roman"/>
        <family val="1"/>
      </rPr>
      <t>Water</t>
    </r>
  </si>
  <si>
    <r>
      <rPr>
        <sz val="10.5"/>
        <rFont val="宋体"/>
        <family val="3"/>
        <charset val="134"/>
      </rPr>
      <t>工艺技术</t>
    </r>
    <r>
      <rPr>
        <sz val="10.5"/>
        <rFont val="Times New Roman"/>
        <family val="1"/>
      </rPr>
      <t xml:space="preserve"> Process Technician</t>
    </r>
  </si>
  <si>
    <r>
      <t>HSE</t>
    </r>
    <r>
      <rPr>
        <sz val="11"/>
        <rFont val="宋体"/>
        <family val="3"/>
        <charset val="134"/>
      </rPr>
      <t>技术</t>
    </r>
    <r>
      <rPr>
        <sz val="11"/>
        <rFont val="Times New Roman"/>
        <family val="1"/>
      </rPr>
      <t xml:space="preserve"> Technician</t>
    </r>
  </si>
  <si>
    <r>
      <rPr>
        <sz val="11"/>
        <color indexed="8"/>
        <rFont val="宋体"/>
        <family val="3"/>
        <charset val="134"/>
      </rPr>
      <t>港务储运部</t>
    </r>
    <r>
      <rPr>
        <sz val="11"/>
        <color indexed="8"/>
        <rFont val="Times New Roman"/>
        <family val="1"/>
      </rPr>
      <t>Port Storage and Transportation Department</t>
    </r>
    <phoneticPr fontId="20" type="noConversion"/>
  </si>
  <si>
    <r>
      <rPr>
        <sz val="10.5"/>
        <color indexed="8"/>
        <rFont val="宋体"/>
        <family val="3"/>
        <charset val="134"/>
      </rPr>
      <t>副部长</t>
    </r>
    <r>
      <rPr>
        <sz val="10.5"/>
        <color indexed="8"/>
        <rFont val="Times New Roman"/>
        <family val="1"/>
      </rPr>
      <t xml:space="preserve"> Deputy HOD</t>
    </r>
  </si>
  <si>
    <r>
      <rPr>
        <sz val="10.5"/>
        <color indexed="8"/>
        <rFont val="宋体"/>
        <family val="3"/>
        <charset val="134"/>
      </rPr>
      <t>船务技术</t>
    </r>
    <r>
      <rPr>
        <sz val="10.5"/>
        <color indexed="8"/>
        <rFont val="Times New Roman"/>
        <family val="1"/>
      </rPr>
      <t>Shipping Technology</t>
    </r>
    <phoneticPr fontId="20" type="noConversion"/>
  </si>
  <si>
    <r>
      <rPr>
        <sz val="10.5"/>
        <color indexed="8"/>
        <rFont val="宋体"/>
        <family val="3"/>
        <charset val="134"/>
      </rPr>
      <t>机务技术</t>
    </r>
    <r>
      <rPr>
        <sz val="10.5"/>
        <color indexed="8"/>
        <rFont val="Times New Roman"/>
        <family val="1"/>
      </rPr>
      <t>Vessel Maintenance Technology</t>
    </r>
    <phoneticPr fontId="20" type="noConversion"/>
  </si>
  <si>
    <r>
      <rPr>
        <sz val="10.5"/>
        <color indexed="8"/>
        <rFont val="宋体"/>
        <family val="3"/>
        <charset val="134"/>
      </rPr>
      <t>计量统计</t>
    </r>
    <r>
      <rPr>
        <sz val="10.5"/>
        <color indexed="8"/>
        <rFont val="Times New Roman"/>
        <family val="1"/>
      </rPr>
      <t xml:space="preserve"> measurement statistics</t>
    </r>
    <phoneticPr fontId="20" type="noConversion"/>
  </si>
  <si>
    <r>
      <rPr>
        <sz val="11"/>
        <color indexed="8"/>
        <rFont val="宋体"/>
        <family val="3"/>
        <charset val="134"/>
      </rPr>
      <t>电气运行部</t>
    </r>
    <r>
      <rPr>
        <sz val="11"/>
        <color indexed="8"/>
        <rFont val="Times New Roman"/>
        <family val="1"/>
      </rPr>
      <t xml:space="preserve"> Electrical Operation Department</t>
    </r>
    <phoneticPr fontId="20" type="noConversion"/>
  </si>
  <si>
    <r>
      <rPr>
        <sz val="11"/>
        <rFont val="宋体"/>
        <family val="3"/>
        <charset val="134"/>
      </rPr>
      <t>电力调度</t>
    </r>
    <r>
      <rPr>
        <sz val="11"/>
        <rFont val="Times New Roman"/>
        <family val="1"/>
      </rPr>
      <t xml:space="preserve"> Electrical Dispatch</t>
    </r>
  </si>
  <si>
    <r>
      <rPr>
        <sz val="11"/>
        <rFont val="宋体"/>
        <family val="3"/>
        <charset val="134"/>
      </rPr>
      <t>电气运行技术</t>
    </r>
    <r>
      <rPr>
        <sz val="11"/>
        <rFont val="Times New Roman"/>
        <family val="1"/>
      </rPr>
      <t xml:space="preserve"> Electrical Operation Department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</si>
  <si>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2 Recruited 2</t>
    </r>
    <phoneticPr fontId="20" type="noConversion"/>
  </si>
  <si>
    <r>
      <rPr>
        <sz val="11"/>
        <rFont val="宋体"/>
        <family val="3"/>
        <charset val="134"/>
      </rPr>
      <t>电气设备技术</t>
    </r>
    <r>
      <rPr>
        <sz val="11"/>
        <rFont val="Times New Roman"/>
        <family val="1"/>
      </rPr>
      <t xml:space="preserve"> Electrical Operation Technician</t>
    </r>
  </si>
  <si>
    <r>
      <rPr>
        <sz val="11"/>
        <rFont val="宋体"/>
        <family val="3"/>
        <charset val="134"/>
      </rPr>
      <t>电气检修技术</t>
    </r>
    <r>
      <rPr>
        <sz val="11"/>
        <rFont val="Times New Roman"/>
        <family val="1"/>
      </rPr>
      <t xml:space="preserve"> Electrical Maintenance Technician</t>
    </r>
  </si>
  <si>
    <r>
      <t>HSE</t>
    </r>
    <r>
      <rPr>
        <sz val="11"/>
        <rFont val="宋体"/>
        <family val="3"/>
        <charset val="134"/>
      </rPr>
      <t>管理</t>
    </r>
    <r>
      <rPr>
        <sz val="11"/>
        <rFont val="Times New Roman"/>
        <family val="1"/>
      </rPr>
      <t xml:space="preserve"> Management</t>
    </r>
  </si>
  <si>
    <r>
      <rPr>
        <sz val="11"/>
        <color indexed="8"/>
        <rFont val="宋体"/>
        <family val="3"/>
        <charset val="134"/>
      </rPr>
      <t>仪表控制部</t>
    </r>
    <r>
      <rPr>
        <sz val="11"/>
        <color indexed="8"/>
        <rFont val="Times New Roman"/>
        <family val="1"/>
      </rPr>
      <t xml:space="preserve"> Instrument Control Department</t>
    </r>
    <phoneticPr fontId="20" type="noConversion"/>
  </si>
  <si>
    <r>
      <rPr>
        <sz val="11"/>
        <rFont val="宋体"/>
        <family val="3"/>
        <charset val="134"/>
      </rPr>
      <t>控制系统技术</t>
    </r>
    <r>
      <rPr>
        <sz val="11"/>
        <rFont val="Times New Roman"/>
        <family val="1"/>
      </rPr>
      <t xml:space="preserve"> Control System Technician</t>
    </r>
    <phoneticPr fontId="20" type="noConversion"/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</si>
  <si>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4 Recruited4</t>
    </r>
    <phoneticPr fontId="20" type="noConversion"/>
  </si>
  <si>
    <r>
      <rPr>
        <sz val="11"/>
        <rFont val="宋体"/>
        <family val="3"/>
        <charset val="134"/>
      </rPr>
      <t>运行仪表技术</t>
    </r>
    <r>
      <rPr>
        <sz val="11"/>
        <rFont val="Times New Roman"/>
        <family val="1"/>
      </rPr>
      <t xml:space="preserve"> Operation Instrument Technician</t>
    </r>
    <phoneticPr fontId="20" type="noConversion"/>
  </si>
  <si>
    <r>
      <rPr>
        <sz val="11"/>
        <rFont val="宋体"/>
        <family val="3"/>
        <charset val="134"/>
      </rPr>
      <t>在线分析仪表技术</t>
    </r>
    <r>
      <rPr>
        <sz val="11"/>
        <rFont val="Times New Roman"/>
        <family val="1"/>
      </rPr>
      <t xml:space="preserve"> Online analytical instrumentation technician</t>
    </r>
  </si>
  <si>
    <r>
      <rPr>
        <sz val="11"/>
        <rFont val="宋体"/>
        <family val="3"/>
        <charset val="134"/>
      </rPr>
      <t>仪表网络技术</t>
    </r>
    <r>
      <rPr>
        <sz val="11"/>
        <rFont val="Times New Roman"/>
        <family val="1"/>
      </rPr>
      <t xml:space="preserve"> Instrument Network Technician</t>
    </r>
    <phoneticPr fontId="20" type="noConversion"/>
  </si>
  <si>
    <r>
      <t>HSE</t>
    </r>
    <r>
      <rPr>
        <sz val="11"/>
        <rFont val="宋体"/>
        <family val="3"/>
        <charset val="134"/>
      </rPr>
      <t>技术</t>
    </r>
    <r>
      <rPr>
        <sz val="11"/>
        <rFont val="Times New Roman"/>
        <family val="1"/>
      </rPr>
      <t>HSE Technician</t>
    </r>
    <phoneticPr fontId="20" type="noConversion"/>
  </si>
  <si>
    <r>
      <rPr>
        <sz val="11"/>
        <color indexed="8"/>
        <rFont val="宋体"/>
        <family val="3"/>
        <charset val="134"/>
      </rPr>
      <t>设备检修部</t>
    </r>
    <r>
      <rPr>
        <sz val="11"/>
        <color indexed="8"/>
        <rFont val="Times New Roman"/>
        <family val="1"/>
      </rPr>
      <t xml:space="preserve"> Equipment Maintenance Department</t>
    </r>
  </si>
  <si>
    <r>
      <rPr>
        <sz val="11"/>
        <rFont val="宋体"/>
        <family val="3"/>
        <charset val="134"/>
      </rPr>
      <t>动设备经理</t>
    </r>
    <r>
      <rPr>
        <sz val="11"/>
        <rFont val="Times New Roman"/>
        <family val="1"/>
      </rPr>
      <t>Mobile Equipment Technical supervisor</t>
    </r>
    <phoneticPr fontId="20" type="noConversion"/>
  </si>
  <si>
    <r>
      <rPr>
        <sz val="11"/>
        <rFont val="宋体"/>
        <family val="3"/>
        <charset val="134"/>
      </rPr>
      <t>动设备管理</t>
    </r>
    <r>
      <rPr>
        <sz val="11"/>
        <rFont val="Times New Roman"/>
        <family val="1"/>
      </rPr>
      <t xml:space="preserve"> Mobile Equipment Management</t>
    </r>
    <phoneticPr fontId="20" type="noConversion"/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</si>
  <si>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6 Recruited6</t>
    </r>
    <phoneticPr fontId="20" type="noConversion"/>
  </si>
  <si>
    <r>
      <rPr>
        <sz val="11"/>
        <rFont val="宋体"/>
        <family val="3"/>
        <charset val="134"/>
      </rPr>
      <t>静设备经理</t>
    </r>
    <r>
      <rPr>
        <sz val="11"/>
        <rFont val="Times New Roman"/>
        <family val="1"/>
      </rPr>
      <t xml:space="preserve"> Static Equipment Technician Supervisor</t>
    </r>
    <phoneticPr fontId="20" type="noConversion"/>
  </si>
  <si>
    <r>
      <rPr>
        <sz val="11"/>
        <rFont val="宋体"/>
        <family val="3"/>
        <charset val="134"/>
      </rPr>
      <t>焊接工程师</t>
    </r>
    <r>
      <rPr>
        <sz val="11"/>
        <rFont val="Times New Roman"/>
        <family val="1"/>
      </rPr>
      <t xml:space="preserve"> Welding Engineer</t>
    </r>
  </si>
  <si>
    <r>
      <rPr>
        <sz val="11"/>
        <rFont val="宋体"/>
        <family val="3"/>
        <charset val="134"/>
      </rPr>
      <t>起重工程师</t>
    </r>
    <r>
      <rPr>
        <sz val="11"/>
        <rFont val="Times New Roman"/>
        <family val="1"/>
      </rPr>
      <t xml:space="preserve"> Lifting Engineer</t>
    </r>
  </si>
  <si>
    <r>
      <rPr>
        <sz val="11"/>
        <rFont val="宋体"/>
        <family val="3"/>
        <charset val="134"/>
      </rPr>
      <t>静设备管理</t>
    </r>
    <r>
      <rPr>
        <sz val="11"/>
        <rFont val="Times New Roman"/>
        <family val="1"/>
      </rPr>
      <t xml:space="preserve"> Static Equipment Management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</si>
  <si>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1Recruited1</t>
    </r>
    <phoneticPr fontId="20" type="noConversion"/>
  </si>
  <si>
    <r>
      <rPr>
        <sz val="11"/>
        <rFont val="宋体"/>
        <family val="3"/>
        <charset val="134"/>
      </rPr>
      <t>调度</t>
    </r>
    <r>
      <rPr>
        <sz val="11"/>
        <rFont val="Times New Roman"/>
        <family val="1"/>
      </rPr>
      <t xml:space="preserve"> Dispatch</t>
    </r>
  </si>
  <si>
    <r>
      <rPr>
        <sz val="11"/>
        <color indexed="8"/>
        <rFont val="宋体"/>
        <family val="3"/>
        <charset val="134"/>
      </rPr>
      <t>质量检验部</t>
    </r>
    <r>
      <rPr>
        <sz val="11"/>
        <color indexed="8"/>
        <rFont val="Times New Roman"/>
        <family val="1"/>
      </rPr>
      <t xml:space="preserve"> Quality Inspection Center</t>
    </r>
    <phoneticPr fontId="20" type="noConversion"/>
  </si>
  <si>
    <r>
      <rPr>
        <sz val="11"/>
        <rFont val="宋体"/>
        <family val="3"/>
        <charset val="134"/>
      </rPr>
      <t>质量管理</t>
    </r>
    <r>
      <rPr>
        <sz val="11"/>
        <rFont val="Times New Roman"/>
        <family val="1"/>
      </rPr>
      <t xml:space="preserve"> Quality Management</t>
    </r>
  </si>
  <si>
    <r>
      <rPr>
        <sz val="10.5"/>
        <color indexed="8"/>
        <rFont val="宋体"/>
        <family val="3"/>
        <charset val="134"/>
      </rPr>
      <t>质量管理副部长</t>
    </r>
    <r>
      <rPr>
        <sz val="10.5"/>
        <color indexed="8"/>
        <rFont val="Times New Roman"/>
        <family val="1"/>
      </rPr>
      <t xml:space="preserve"> Deputy Director of Quality Management</t>
    </r>
    <phoneticPr fontId="20" type="noConversion"/>
  </si>
  <si>
    <r>
      <rPr>
        <sz val="10.5"/>
        <color indexed="8"/>
        <rFont val="宋体"/>
        <family val="3"/>
        <charset val="134"/>
      </rPr>
      <t>质量管理技术</t>
    </r>
    <r>
      <rPr>
        <sz val="10.5"/>
        <color indexed="8"/>
        <rFont val="Times New Roman"/>
        <family val="1"/>
      </rPr>
      <t xml:space="preserve"> Quality Management Technician</t>
    </r>
  </si>
  <si>
    <r>
      <rPr>
        <sz val="10.5"/>
        <color indexed="8"/>
        <rFont val="宋体"/>
        <family val="3"/>
        <charset val="134"/>
      </rPr>
      <t>质检员</t>
    </r>
    <r>
      <rPr>
        <sz val="10.5"/>
        <color indexed="8"/>
        <rFont val="Times New Roman"/>
        <family val="1"/>
      </rPr>
      <t xml:space="preserve"> Quality Inspector</t>
    </r>
    <r>
      <rPr>
        <sz val="10.5"/>
        <color indexed="8"/>
        <rFont val="宋体"/>
        <family val="3"/>
        <charset val="134"/>
      </rPr>
      <t>（调度</t>
    </r>
    <r>
      <rPr>
        <sz val="10.5"/>
        <color indexed="8"/>
        <rFont val="Times New Roman"/>
        <family val="1"/>
      </rPr>
      <t xml:space="preserve"> Dispatch</t>
    </r>
    <r>
      <rPr>
        <sz val="10.5"/>
        <color indexed="8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</si>
  <si>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已到位</t>
    </r>
    <r>
      <rPr>
        <sz val="11"/>
        <rFont val="Times New Roman"/>
        <family val="1"/>
      </rPr>
      <t>4 Recruited 4</t>
    </r>
    <phoneticPr fontId="20" type="noConversion"/>
  </si>
  <si>
    <r>
      <rPr>
        <sz val="11"/>
        <rFont val="宋体"/>
        <family val="3"/>
        <charset val="134"/>
      </rPr>
      <t>化验</t>
    </r>
    <r>
      <rPr>
        <sz val="11"/>
        <rFont val="Times New Roman"/>
        <family val="1"/>
      </rPr>
      <t xml:space="preserve"> Lab Work</t>
    </r>
  </si>
  <si>
    <r>
      <rPr>
        <sz val="11"/>
        <color indexed="8"/>
        <rFont val="宋体"/>
        <family val="3"/>
        <charset val="134"/>
      </rPr>
      <t>化验副部长</t>
    </r>
    <r>
      <rPr>
        <sz val="11"/>
        <color indexed="8"/>
        <rFont val="Times New Roman"/>
        <family val="1"/>
      </rPr>
      <t xml:space="preserve"> Laboratory Deputy HOD</t>
    </r>
  </si>
  <si>
    <r>
      <rPr>
        <sz val="11"/>
        <color indexed="8"/>
        <rFont val="宋体"/>
        <family val="3"/>
        <charset val="134"/>
      </rPr>
      <t>化验技术</t>
    </r>
    <r>
      <rPr>
        <sz val="11"/>
        <color indexed="8"/>
        <rFont val="Times New Roman"/>
        <family val="1"/>
      </rPr>
      <t xml:space="preserve"> Laboratory Technician</t>
    </r>
  </si>
  <si>
    <r>
      <rPr>
        <sz val="11"/>
        <color indexed="8"/>
        <rFont val="宋体"/>
        <family val="3"/>
        <charset val="134"/>
      </rPr>
      <t>已到位</t>
    </r>
    <r>
      <rPr>
        <sz val="11"/>
        <color indexed="8"/>
        <rFont val="Times New Roman"/>
        <family val="1"/>
      </rPr>
      <t>Recruited</t>
    </r>
    <phoneticPr fontId="20" type="noConversion"/>
  </si>
  <si>
    <r>
      <rPr>
        <sz val="10.5"/>
        <color indexed="8"/>
        <rFont val="宋体"/>
        <family val="3"/>
        <charset val="134"/>
      </rPr>
      <t>环境监测技术</t>
    </r>
    <r>
      <rPr>
        <sz val="10.5"/>
        <color indexed="8"/>
        <rFont val="Times New Roman"/>
        <family val="1"/>
      </rPr>
      <t xml:space="preserve"> Environmental Monitoring Technician</t>
    </r>
  </si>
  <si>
    <r>
      <t>HSE</t>
    </r>
    <r>
      <rPr>
        <sz val="10.5"/>
        <color indexed="8"/>
        <rFont val="宋体"/>
        <family val="3"/>
        <charset val="134"/>
      </rPr>
      <t>技术</t>
    </r>
    <r>
      <rPr>
        <sz val="10.5"/>
        <color indexed="8"/>
        <rFont val="Times New Roman"/>
        <family val="1"/>
      </rPr>
      <t>HSE Technician</t>
    </r>
    <phoneticPr fontId="20" type="noConversion"/>
  </si>
  <si>
    <r>
      <rPr>
        <sz val="11"/>
        <color indexed="8"/>
        <rFont val="宋体"/>
        <family val="3"/>
        <charset val="134"/>
      </rPr>
      <t>公司领导</t>
    </r>
    <phoneticPr fontId="20" type="noConversion"/>
  </si>
  <si>
    <r>
      <rPr>
        <sz val="11"/>
        <color indexed="8"/>
        <rFont val="宋体"/>
        <family val="3"/>
        <charset val="134"/>
      </rPr>
      <t>质量管理部</t>
    </r>
    <phoneticPr fontId="20" type="noConversion"/>
  </si>
  <si>
    <r>
      <rPr>
        <sz val="11"/>
        <color indexed="8"/>
        <rFont val="宋体"/>
        <family val="3"/>
        <charset val="134"/>
      </rPr>
      <t>施工管理部</t>
    </r>
    <phoneticPr fontId="20" type="noConversion"/>
  </si>
  <si>
    <r>
      <rPr>
        <sz val="11"/>
        <color indexed="8"/>
        <rFont val="宋体"/>
        <family val="3"/>
        <charset val="134"/>
      </rPr>
      <t>副部长</t>
    </r>
    <r>
      <rPr>
        <sz val="11"/>
        <color indexed="8"/>
        <rFont val="Times New Roman"/>
        <family val="1"/>
      </rPr>
      <t xml:space="preserve"> Deputy HOD</t>
    </r>
    <phoneticPr fontId="20" type="noConversion"/>
  </si>
  <si>
    <r>
      <rPr>
        <sz val="11"/>
        <color indexed="8"/>
        <rFont val="宋体"/>
        <family val="3"/>
        <charset val="134"/>
      </rPr>
      <t>设计管理部</t>
    </r>
    <phoneticPr fontId="20" type="noConversion"/>
  </si>
  <si>
    <r>
      <rPr>
        <sz val="11"/>
        <color indexed="8"/>
        <rFont val="宋体"/>
        <family val="3"/>
        <charset val="134"/>
      </rPr>
      <t>港区分部</t>
    </r>
    <phoneticPr fontId="20" type="noConversion"/>
  </si>
  <si>
    <r>
      <rPr>
        <sz val="11"/>
        <color indexed="8"/>
        <rFont val="宋体"/>
        <family val="3"/>
        <charset val="134"/>
      </rPr>
      <t>工程师</t>
    </r>
    <phoneticPr fontId="20" type="noConversion"/>
  </si>
  <si>
    <r>
      <rPr>
        <sz val="11"/>
        <color indexed="8"/>
        <rFont val="宋体"/>
        <family val="3"/>
        <charset val="134"/>
      </rPr>
      <t>合规报审部</t>
    </r>
    <phoneticPr fontId="20" type="noConversion"/>
  </si>
  <si>
    <r>
      <t>D</t>
    </r>
    <r>
      <rPr>
        <sz val="11"/>
        <color indexed="8"/>
        <rFont val="Times New Roman"/>
        <family val="1"/>
      </rPr>
      <t>CC</t>
    </r>
    <phoneticPr fontId="20" type="noConversion"/>
  </si>
  <si>
    <r>
      <rPr>
        <sz val="11"/>
        <color indexed="8"/>
        <rFont val="宋体"/>
        <family val="3"/>
        <charset val="134"/>
      </rPr>
      <t>焦硫分部</t>
    </r>
    <phoneticPr fontId="20" type="noConversion"/>
  </si>
  <si>
    <r>
      <rPr>
        <sz val="11"/>
        <color indexed="8"/>
        <rFont val="宋体"/>
        <family val="3"/>
        <charset val="134"/>
      </rPr>
      <t>硫磺专业负责人</t>
    </r>
    <phoneticPr fontId="20" type="noConversion"/>
  </si>
  <si>
    <t>目前有文莱学员3人</t>
    <phoneticPr fontId="2" type="noConversion"/>
  </si>
  <si>
    <t>档案管理员</t>
    <phoneticPr fontId="20" type="noConversion"/>
  </si>
  <si>
    <r>
      <t>目前有文莱学生3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人</t>
    </r>
    <phoneticPr fontId="41" type="noConversion"/>
  </si>
  <si>
    <r>
      <rPr>
        <sz val="11"/>
        <rFont val="宋体"/>
        <family val="3"/>
        <charset val="134"/>
      </rPr>
      <t>票据</t>
    </r>
    <r>
      <rPr>
        <sz val="11"/>
        <rFont val="Times New Roman"/>
        <family val="1"/>
      </rPr>
      <t>Billing</t>
    </r>
    <phoneticPr fontId="20" type="noConversion"/>
  </si>
  <si>
    <r>
      <t>目前有文莱学生1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人</t>
    </r>
    <phoneticPr fontId="41" type="noConversion"/>
  </si>
  <si>
    <r>
      <t>目前有文莱学生3</t>
    </r>
    <r>
      <rPr>
        <sz val="10.5"/>
        <rFont val="宋体"/>
        <family val="3"/>
        <charset val="134"/>
      </rPr>
      <t>2</t>
    </r>
    <r>
      <rPr>
        <sz val="10.5"/>
        <rFont val="宋体"/>
        <family val="3"/>
        <charset val="134"/>
      </rPr>
      <t xml:space="preserve">人 Currently there are </t>
    </r>
    <r>
      <rPr>
        <sz val="10.5"/>
        <rFont val="宋体"/>
        <family val="3"/>
        <charset val="134"/>
      </rPr>
      <t>2</t>
    </r>
    <r>
      <rPr>
        <sz val="10.5"/>
        <rFont val="宋体"/>
        <family val="3"/>
        <charset val="134"/>
      </rPr>
      <t>8</t>
    </r>
    <r>
      <rPr>
        <sz val="10.5"/>
        <rFont val="宋体"/>
        <family val="3"/>
        <charset val="134"/>
      </rPr>
      <t xml:space="preserve"> Brunei Students</t>
    </r>
    <phoneticPr fontId="2" type="noConversion"/>
  </si>
  <si>
    <t>待招聘</t>
    <phoneticPr fontId="20" type="noConversion"/>
  </si>
  <si>
    <t>过程安全</t>
    <phoneticPr fontId="20" type="noConversion"/>
  </si>
  <si>
    <r>
      <t>HSE</t>
    </r>
    <r>
      <rPr>
        <sz val="11"/>
        <rFont val="宋体"/>
        <family val="3"/>
        <charset val="134"/>
      </rPr>
      <t>培训</t>
    </r>
    <r>
      <rPr>
        <sz val="11"/>
        <rFont val="Times New Roman"/>
        <family val="1"/>
      </rPr>
      <t xml:space="preserve"> Training</t>
    </r>
    <phoneticPr fontId="20" type="noConversion"/>
  </si>
  <si>
    <r>
      <t>HSE</t>
    </r>
    <r>
      <rPr>
        <sz val="11"/>
        <color indexed="8"/>
        <rFont val="宋体"/>
        <family val="3"/>
        <charset val="134"/>
      </rPr>
      <t>培训</t>
    </r>
    <r>
      <rPr>
        <sz val="11"/>
        <color indexed="8"/>
        <rFont val="Times New Roman"/>
        <family val="1"/>
      </rPr>
      <t xml:space="preserve"> </t>
    </r>
    <phoneticPr fontId="20" type="noConversion"/>
  </si>
  <si>
    <r>
      <rPr>
        <sz val="11"/>
        <rFont val="宋体"/>
        <family val="3"/>
        <charset val="134"/>
      </rPr>
      <t>战训监督兼综合管理</t>
    </r>
    <r>
      <rPr>
        <sz val="11"/>
        <rFont val="Times New Roman"/>
        <family val="1"/>
      </rPr>
      <t>Fire Prevention and Administration</t>
    </r>
    <phoneticPr fontId="20" type="noConversion"/>
  </si>
  <si>
    <t>政府协调</t>
    <phoneticPr fontId="20" type="noConversion"/>
  </si>
  <si>
    <r>
      <t>其中文莱人2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名</t>
    </r>
    <phoneticPr fontId="2" type="noConversion"/>
  </si>
  <si>
    <t>1_/1CEO管理团队</t>
  </si>
  <si>
    <t>1_/2总师团队</t>
  </si>
  <si>
    <t>1_00董事会办公室</t>
  </si>
  <si>
    <t>1_01总经理办公室</t>
  </si>
  <si>
    <t>1_02人力资源部</t>
  </si>
  <si>
    <t>1_03财务管理部</t>
  </si>
  <si>
    <t>1_04商务部</t>
  </si>
  <si>
    <t>1_05物资装备部</t>
  </si>
  <si>
    <t>1_06计划调度部</t>
  </si>
  <si>
    <t>1_07机械动力部</t>
  </si>
  <si>
    <t>1_08HSE管理部</t>
  </si>
  <si>
    <t>1_09信息管理部</t>
  </si>
  <si>
    <t>1_10炼油一部</t>
  </si>
  <si>
    <t>1_11炼油二部</t>
  </si>
  <si>
    <t>1_12炼油三部</t>
  </si>
  <si>
    <t>1_13炼油四部</t>
  </si>
  <si>
    <t>1_14热电部</t>
  </si>
  <si>
    <t>1_15港务储运部</t>
  </si>
  <si>
    <t>1_16公用工程部</t>
  </si>
  <si>
    <t>1_17质量检验部</t>
  </si>
  <si>
    <t>1_18电气运行部</t>
  </si>
  <si>
    <t>1_19仪表控制部</t>
  </si>
  <si>
    <t>1_20设备检修部</t>
  </si>
  <si>
    <t>现有人数 Number  of Existing Staff</t>
  </si>
  <si>
    <t>其中中国员工</t>
    <phoneticPr fontId="20" type="noConversion"/>
  </si>
  <si>
    <t>其中文莱员工</t>
    <phoneticPr fontId="20" type="noConversion"/>
  </si>
  <si>
    <t>空缺人数 Number of Vacancies</t>
  </si>
  <si>
    <t>待入职人数 Number of Staff reporting to work soon</t>
  </si>
  <si>
    <t>*10001950/Goh Kheng Boon (Alan)/人力资源总监/HR Director</t>
  </si>
  <si>
    <t>*10002587/Erik Marcussen/HSSE顾问/HSSE Advisor</t>
  </si>
  <si>
    <t>#12000442/陈连财/总经理/Chief Executive Officer</t>
  </si>
  <si>
    <t>#10000040/徐野/副总经理/Deputy CEO( Equipment）</t>
  </si>
  <si>
    <t>#12000865/毛应/财务总监/Chief Finance Officer</t>
  </si>
  <si>
    <t>#10002528/王火军/HSE总监兼HSE管理部部长/HSSE Director and Head of Department</t>
  </si>
  <si>
    <t>#10002497/石巨川/总经理助理/Assistant CEO</t>
  </si>
  <si>
    <t>#10000088/李鹏/董事会秘书 Secretary of BOD/行政总监 Administrative Director(综合部部长 General Affair HOD)</t>
  </si>
  <si>
    <t>#10000196/邹慧/副总经济师兼商务部部长/Deputy Chief Economist cum Head of Commercial Department</t>
  </si>
  <si>
    <t>#10000215/赵辅珍/人力资源部部长/HOD, HR Department</t>
  </si>
  <si>
    <t>#10002936/吴继梅/人力资源部副部长/Deputy HOD, HR Department</t>
  </si>
  <si>
    <t>#10001738/任岗/人事信息与统计/HR Information Management</t>
  </si>
  <si>
    <t>#12000045/金丹文/财务管理部部长/HOD, Finance Department</t>
  </si>
  <si>
    <t>#10000291/杨奕珏/主办会计/Accounting Supervisor</t>
  </si>
  <si>
    <t>#10002386/徐伟霞/材料核算/Material Costing</t>
  </si>
  <si>
    <t>#10002380/邵华/物资装备部部长/HOD, Inventory and Purchasing Department</t>
  </si>
  <si>
    <t>#10000488/徐峥嵘/计划调度部部长/HOD, Scheduling and Dispatching Department</t>
  </si>
  <si>
    <t>#10000441/江进/调度经理/Scheduling Manager</t>
  </si>
  <si>
    <t>#10000072/陈晓林/机械动力部部长/HOD, Equipment Management Department</t>
  </si>
  <si>
    <t>#10000316/潘小明/机械动力部副部长/Deputy HOD, Equipment Management Department</t>
  </si>
  <si>
    <t>#10000285/丁似春/计量经理/Metering Manager</t>
  </si>
  <si>
    <t>#10001340/张磊/静设备经理/Static Equipment Manager</t>
  </si>
  <si>
    <t>#10000573/洪勇/计划动静设备备件管理副主任工程师/Planning &amp; Equipment Parts Deputy Senior Engineer</t>
  </si>
  <si>
    <t>#10000675/张基龙/计量数据主任工程师/Metering Data Senior Engineer</t>
  </si>
  <si>
    <t>#10001395/练永青/仪表管理主任工程师/Instrument Senior Engineer</t>
  </si>
  <si>
    <t>#10000118/周雪林/电气管理主任工程师/Electrical Senior Engineer</t>
  </si>
  <si>
    <t>#10000409/李春林/HSE管理部环保副部长/Deputy HOD, HSSE Department, Environment</t>
  </si>
  <si>
    <t>#10000100/谭权忠/HSE培训主任工程师/HSSE Training Senior Engineer</t>
  </si>
  <si>
    <t>#10002599/张洪波/现场安全经理/Site Safety Manager</t>
  </si>
  <si>
    <t>#10000590/丁再山/过程安全经理/Process Safety Manager</t>
  </si>
  <si>
    <t>#10000576/孙鹏/环保经理/Environmental Protection Manager</t>
  </si>
  <si>
    <t>#10002427/赵先豪/防火监督兼综合管理/Fire Prevention and Administration</t>
  </si>
  <si>
    <t>#10000309/项东旭/消防工程师/Fire Fighting Engineer</t>
  </si>
  <si>
    <t>#10000537/马广腾/消防副队长兼防火主管/Fire Fighter And Fire Prevention Deputy Supervisor</t>
  </si>
  <si>
    <t>#10000645/张崇林/炼油一部部长/HOD, No.1 Refinery Dept</t>
  </si>
  <si>
    <t>#10000601/曹强/炼油一部工艺副部长/Deputy HOD, No.1 Refinery Dept (Process)</t>
  </si>
  <si>
    <t>#10000369/宋玉龙/炼油一部设备副部长/Deputy HOD, No.1 Refinery Dept (Equipment)</t>
  </si>
  <si>
    <t>#10002592/孙建怀/炼油二部部长/HOD, No. 2 Refinery Dept</t>
  </si>
  <si>
    <t>#10000060/谭凤岩/炼油三部部长/HOD, No.3 Refinery Dept</t>
  </si>
  <si>
    <t>#10000192/曹智秋/炼油四部硫磺工艺副部长/Deputy HOD, No.4 Refinery Dept (Sulfur Process)</t>
  </si>
  <si>
    <t>#20000014/钱浩/热电部部长/HOD, Power Dept</t>
  </si>
  <si>
    <t>#10001229/余靖波/维保班长/Team Lead, Electrical Maintenance</t>
  </si>
  <si>
    <t>#10000775/朱敬凯/仪表班长/Team Lead, Instrument Maintenance</t>
  </si>
  <si>
    <t>#10000781/任少卿/仪表班长/Team Lead, Instrument Maintenance</t>
  </si>
  <si>
    <t>#10001615/王晓银/仪表班长/Team Lead, Instrument Maintenance</t>
  </si>
  <si>
    <t>#10001352/王玉峰/仪表副班长/Deputy Team Lead, Instrument Maintenance</t>
  </si>
  <si>
    <t>#10001651/毛新奇/仪表副班长/Deputy Team Lead, Instrument Maintenance</t>
  </si>
  <si>
    <t>#10001353/何国前/仪表技术员/Instrument Technician</t>
  </si>
  <si>
    <t>#10001301/王帮荣/钳工班长/Team Lead, Fitter</t>
  </si>
  <si>
    <t>#10001728/吴耀杰/钳工班长/Team Lead, Fitter</t>
  </si>
  <si>
    <t>#10000928/马建力/检修班长/Team Lead, Maintenance</t>
  </si>
  <si>
    <t>#10001541/施威/检修班长/Team Lead, Maintenance</t>
  </si>
  <si>
    <t>#10001447/林东华/检修副班长/Deputy Team Lead, Maintenance</t>
  </si>
  <si>
    <t>#10000315/王亚民/施工管理部副部长/Deputy HOD, Construction Management Dept</t>
  </si>
  <si>
    <t>#10000059/王纪元/合规报审部副部长/Deputy HOD, Project Compliance Dept</t>
  </si>
  <si>
    <t>*10001942/Ak. Khairul Alimin Bin Pg Hj Osman
*10001943/Mohamad Hamirul Hashim Bin Haji Hassan
*10001944/Hjh Marliani Bte Hj Mhd Dagong
*10001945/Dayang Masnah Binti Awang Jafri
*10001946/Muhammad Aminuddin Bin Haji Yusof
*10001947/Mohamad Fazli Bin Hj Zulkifli</t>
    <phoneticPr fontId="20" type="noConversion"/>
  </si>
  <si>
    <t>*10001985/Rahimah Hj Bakar</t>
    <phoneticPr fontId="13" type="noConversion"/>
  </si>
  <si>
    <r>
      <t>#10000499/</t>
    </r>
    <r>
      <rPr>
        <sz val="9"/>
        <color indexed="8"/>
        <rFont val="宋体"/>
        <family val="3"/>
        <charset val="134"/>
      </rPr>
      <t>赵杰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常减压班长</t>
    </r>
    <r>
      <rPr>
        <sz val="9"/>
        <color indexed="8"/>
        <rFont val="Times New Roman"/>
        <family val="1"/>
      </rPr>
      <t>/Team Lead, Atmospheric &amp; Vacuum Distillation
#10000497/</t>
    </r>
    <r>
      <rPr>
        <sz val="9"/>
        <color indexed="8"/>
        <rFont val="宋体"/>
        <family val="3"/>
        <charset val="134"/>
      </rPr>
      <t>李学强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常减压班长</t>
    </r>
    <r>
      <rPr>
        <sz val="9"/>
        <color indexed="8"/>
        <rFont val="Times New Roman"/>
        <family val="1"/>
      </rPr>
      <t>/Team Lead, Atmospheric &amp; Vacuum Distillation
#10000617/</t>
    </r>
    <r>
      <rPr>
        <sz val="9"/>
        <color indexed="8"/>
        <rFont val="宋体"/>
        <family val="3"/>
        <charset val="134"/>
      </rPr>
      <t>沃轮跃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常减压班长</t>
    </r>
    <r>
      <rPr>
        <sz val="9"/>
        <color indexed="8"/>
        <rFont val="Times New Roman"/>
        <family val="1"/>
      </rPr>
      <t>/Team Lead, Atmospheric &amp; Vacuum Distillation
#10000661/</t>
    </r>
    <r>
      <rPr>
        <sz val="9"/>
        <color indexed="8"/>
        <rFont val="宋体"/>
        <family val="3"/>
        <charset val="134"/>
      </rPr>
      <t>张诚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常减压班长</t>
    </r>
    <r>
      <rPr>
        <sz val="9"/>
        <color indexed="8"/>
        <rFont val="Times New Roman"/>
        <family val="1"/>
      </rPr>
      <t>/Team Lead, Atmospheric &amp; Vacuum Distillation</t>
    </r>
    <phoneticPr fontId="40" type="noConversion"/>
  </si>
  <si>
    <t>其中中国员工</t>
  </si>
  <si>
    <t>其中文莱员工</t>
  </si>
  <si>
    <r>
      <t>#10000636/</t>
    </r>
    <r>
      <rPr>
        <sz val="10.5"/>
        <color indexed="8"/>
        <rFont val="宋体"/>
        <family val="3"/>
        <charset val="134"/>
      </rPr>
      <t>米江华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加氢精制班长</t>
    </r>
    <r>
      <rPr>
        <sz val="10.5"/>
        <color indexed="8"/>
        <rFont val="Times New Roman"/>
        <family val="1"/>
      </rPr>
      <t>/Team Lead, Hydrogenation
#10000749/</t>
    </r>
    <r>
      <rPr>
        <sz val="10.5"/>
        <color indexed="8"/>
        <rFont val="宋体"/>
        <family val="3"/>
        <charset val="134"/>
      </rPr>
      <t>张鑫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加氢精制班长</t>
    </r>
    <r>
      <rPr>
        <sz val="10.5"/>
        <color indexed="8"/>
        <rFont val="Times New Roman"/>
        <family val="1"/>
      </rPr>
      <t>/Team Lead, Hydrogenation
#10000760/</t>
    </r>
    <r>
      <rPr>
        <sz val="10.5"/>
        <color indexed="8"/>
        <rFont val="宋体"/>
        <family val="3"/>
        <charset val="134"/>
      </rPr>
      <t>胡江海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加氢精制班长</t>
    </r>
    <r>
      <rPr>
        <sz val="10.5"/>
        <color indexed="8"/>
        <rFont val="Times New Roman"/>
        <family val="1"/>
      </rPr>
      <t>/Team Lead, Hydrogenation
#10000872/</t>
    </r>
    <r>
      <rPr>
        <sz val="10.5"/>
        <color indexed="8"/>
        <rFont val="宋体"/>
        <family val="3"/>
        <charset val="134"/>
      </rPr>
      <t>童金辉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加氢精制班长</t>
    </r>
    <r>
      <rPr>
        <sz val="10.5"/>
        <color indexed="8"/>
        <rFont val="Times New Roman"/>
        <family val="1"/>
      </rPr>
      <t>/Team Lead, Hydrogenation</t>
    </r>
    <phoneticPr fontId="2" type="noConversion"/>
  </si>
  <si>
    <r>
      <t>#10000368/</t>
    </r>
    <r>
      <rPr>
        <sz val="10.5"/>
        <color indexed="8"/>
        <rFont val="宋体"/>
        <family val="3"/>
        <charset val="134"/>
      </rPr>
      <t>张海英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重整班长</t>
    </r>
    <r>
      <rPr>
        <sz val="10.5"/>
        <color indexed="8"/>
        <rFont val="Times New Roman"/>
        <family val="1"/>
      </rPr>
      <t>/Team Lead, Reforming
#10000545/</t>
    </r>
    <r>
      <rPr>
        <sz val="10.5"/>
        <color indexed="8"/>
        <rFont val="宋体"/>
        <family val="3"/>
        <charset val="134"/>
      </rPr>
      <t>潘登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重整班长</t>
    </r>
    <r>
      <rPr>
        <sz val="10.5"/>
        <color indexed="8"/>
        <rFont val="Times New Roman"/>
        <family val="1"/>
      </rPr>
      <t>/Team Lead, Reforming
#10000399/</t>
    </r>
    <r>
      <rPr>
        <sz val="10.5"/>
        <color indexed="8"/>
        <rFont val="宋体"/>
        <family val="3"/>
        <charset val="134"/>
      </rPr>
      <t>王强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重整班长</t>
    </r>
    <r>
      <rPr>
        <sz val="10.5"/>
        <color indexed="8"/>
        <rFont val="Times New Roman"/>
        <family val="1"/>
      </rPr>
      <t>/Team Lead, Reforming
#10000418/</t>
    </r>
    <r>
      <rPr>
        <sz val="10.5"/>
        <color indexed="8"/>
        <rFont val="宋体"/>
        <family val="3"/>
        <charset val="134"/>
      </rPr>
      <t>赵龙久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重整班长</t>
    </r>
    <r>
      <rPr>
        <sz val="10.5"/>
        <color indexed="8"/>
        <rFont val="Times New Roman"/>
        <family val="1"/>
      </rPr>
      <t>/Team Lead, Reforming</t>
    </r>
    <phoneticPr fontId="2" type="noConversion"/>
  </si>
  <si>
    <r>
      <t>#10000430/</t>
    </r>
    <r>
      <rPr>
        <sz val="10.5"/>
        <color indexed="8"/>
        <rFont val="宋体"/>
        <family val="3"/>
        <charset val="134"/>
      </rPr>
      <t>李小龙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重整副班长</t>
    </r>
    <r>
      <rPr>
        <sz val="10.5"/>
        <color indexed="8"/>
        <rFont val="Times New Roman"/>
        <family val="1"/>
      </rPr>
      <t>/Deputy Team Lead, Reforming
#10000405/</t>
    </r>
    <r>
      <rPr>
        <sz val="10.5"/>
        <color indexed="8"/>
        <rFont val="宋体"/>
        <family val="3"/>
        <charset val="134"/>
      </rPr>
      <t>张云峰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重整副班长</t>
    </r>
    <r>
      <rPr>
        <sz val="10.5"/>
        <color indexed="8"/>
        <rFont val="Times New Roman"/>
        <family val="1"/>
      </rPr>
      <t>/Deputy Team Lead, Reforming
#10000472/</t>
    </r>
    <r>
      <rPr>
        <sz val="10.5"/>
        <color indexed="8"/>
        <rFont val="宋体"/>
        <family val="3"/>
        <charset val="134"/>
      </rPr>
      <t>张杰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重整副班长</t>
    </r>
    <r>
      <rPr>
        <sz val="10.5"/>
        <color indexed="8"/>
        <rFont val="Times New Roman"/>
        <family val="1"/>
      </rPr>
      <t>/Deputy Team Lead, Reforming
#10000570/</t>
    </r>
    <r>
      <rPr>
        <sz val="10.5"/>
        <color indexed="8"/>
        <rFont val="宋体"/>
        <family val="3"/>
        <charset val="134"/>
      </rPr>
      <t>吴迪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重整副班长</t>
    </r>
    <r>
      <rPr>
        <sz val="10.5"/>
        <color indexed="8"/>
        <rFont val="Times New Roman"/>
        <family val="1"/>
      </rPr>
      <t>/Deputy Team Lead, Reforming</t>
    </r>
    <phoneticPr fontId="2" type="noConversion"/>
  </si>
  <si>
    <r>
      <t>#10000561/</t>
    </r>
    <r>
      <rPr>
        <sz val="10.5"/>
        <color indexed="8"/>
        <rFont val="宋体"/>
        <family val="3"/>
        <charset val="134"/>
      </rPr>
      <t>伏龙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重整内主操</t>
    </r>
    <r>
      <rPr>
        <sz val="10.5"/>
        <color indexed="8"/>
        <rFont val="Times New Roman"/>
        <family val="1"/>
      </rPr>
      <t>/Chief Panel Operator, Reforming
#10000542/</t>
    </r>
    <r>
      <rPr>
        <sz val="10.5"/>
        <color indexed="8"/>
        <rFont val="宋体"/>
        <family val="3"/>
        <charset val="134"/>
      </rPr>
      <t>徐童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重整内主操</t>
    </r>
    <r>
      <rPr>
        <sz val="10.5"/>
        <color indexed="8"/>
        <rFont val="Times New Roman"/>
        <family val="1"/>
      </rPr>
      <t>/Chief Panel Operator, Reforming
#10002808/</t>
    </r>
    <r>
      <rPr>
        <sz val="10.5"/>
        <color indexed="8"/>
        <rFont val="宋体"/>
        <family val="3"/>
        <charset val="134"/>
      </rPr>
      <t>蒋琦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重整内主操</t>
    </r>
    <r>
      <rPr>
        <sz val="10.5"/>
        <color indexed="8"/>
        <rFont val="Times New Roman"/>
        <family val="1"/>
      </rPr>
      <t>/Chief Panel Operator, Reforming
#10000599/</t>
    </r>
    <r>
      <rPr>
        <sz val="10.5"/>
        <color indexed="8"/>
        <rFont val="宋体"/>
        <family val="3"/>
        <charset val="134"/>
      </rPr>
      <t>陈耀新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重整内主操</t>
    </r>
    <r>
      <rPr>
        <sz val="10.5"/>
        <color indexed="8"/>
        <rFont val="Times New Roman"/>
        <family val="1"/>
      </rPr>
      <t>/Chief Panel Operator, Reforming</t>
    </r>
    <phoneticPr fontId="40" type="noConversion"/>
  </si>
  <si>
    <r>
      <t>#10001473/</t>
    </r>
    <r>
      <rPr>
        <sz val="10.5"/>
        <color indexed="8"/>
        <rFont val="宋体"/>
        <family val="3"/>
        <charset val="134"/>
      </rPr>
      <t>王洋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
#10001119/</t>
    </r>
    <r>
      <rPr>
        <sz val="10.5"/>
        <color indexed="8"/>
        <rFont val="宋体"/>
        <family val="3"/>
        <charset val="134"/>
      </rPr>
      <t>张茂彬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
#10001121/</t>
    </r>
    <r>
      <rPr>
        <sz val="10.5"/>
        <color indexed="8"/>
        <rFont val="宋体"/>
        <family val="3"/>
        <charset val="134"/>
      </rPr>
      <t>李文福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
#10001106/</t>
    </r>
    <r>
      <rPr>
        <sz val="10.5"/>
        <color indexed="8"/>
        <rFont val="宋体"/>
        <family val="3"/>
        <charset val="134"/>
      </rPr>
      <t>刘毕奇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
#10001822/</t>
    </r>
    <r>
      <rPr>
        <sz val="10.5"/>
        <color indexed="8"/>
        <rFont val="宋体"/>
        <family val="3"/>
        <charset val="134"/>
      </rPr>
      <t>曹珊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
*10002084/Nurmasdayana Binti Mahmod/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
*10002086/Magdalene Tan Chuan Sing/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
*10002089/Siti Nadia Binti Adenan/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
*10002088/Asmahwani Binti Semua/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
*10002417/Muhammad Akmadluddin Bin Kamarul Zaman/</t>
    </r>
    <r>
      <rPr>
        <sz val="10.5"/>
        <color indexed="8"/>
        <rFont val="宋体"/>
        <family val="3"/>
        <charset val="134"/>
      </rPr>
      <t>重整内副操</t>
    </r>
    <r>
      <rPr>
        <sz val="10.5"/>
        <color indexed="8"/>
        <rFont val="Times New Roman"/>
        <family val="1"/>
      </rPr>
      <t>/Panel Operator, Reforming</t>
    </r>
    <phoneticPr fontId="40" type="noConversion"/>
  </si>
  <si>
    <r>
      <t>#10000431/</t>
    </r>
    <r>
      <rPr>
        <sz val="10.5"/>
        <color indexed="8"/>
        <rFont val="宋体"/>
        <family val="3"/>
        <charset val="134"/>
      </rPr>
      <t>屈伟伟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#10000643/</t>
    </r>
    <r>
      <rPr>
        <sz val="10.5"/>
        <color indexed="8"/>
        <rFont val="宋体"/>
        <family val="3"/>
        <charset val="134"/>
      </rPr>
      <t>孟宗伟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#10000747/</t>
    </r>
    <r>
      <rPr>
        <sz val="10.5"/>
        <color indexed="8"/>
        <rFont val="宋体"/>
        <family val="3"/>
        <charset val="134"/>
      </rPr>
      <t>王少夫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#10001786/</t>
    </r>
    <r>
      <rPr>
        <sz val="10.5"/>
        <color indexed="8"/>
        <rFont val="宋体"/>
        <family val="3"/>
        <charset val="134"/>
      </rPr>
      <t>孙磊远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#10000577/</t>
    </r>
    <r>
      <rPr>
        <sz val="10.5"/>
        <color indexed="8"/>
        <rFont val="宋体"/>
        <family val="3"/>
        <charset val="134"/>
      </rPr>
      <t>周现仑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#10000676/</t>
    </r>
    <r>
      <rPr>
        <sz val="10.5"/>
        <color indexed="8"/>
        <rFont val="宋体"/>
        <family val="3"/>
        <charset val="134"/>
      </rPr>
      <t>贾景朋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#10001785/</t>
    </r>
    <r>
      <rPr>
        <sz val="10.5"/>
        <color indexed="8"/>
        <rFont val="宋体"/>
        <family val="3"/>
        <charset val="134"/>
      </rPr>
      <t>黄鹏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#10000603/</t>
    </r>
    <r>
      <rPr>
        <sz val="10.5"/>
        <color indexed="8"/>
        <rFont val="宋体"/>
        <family val="3"/>
        <charset val="134"/>
      </rPr>
      <t>王学明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#10002572/</t>
    </r>
    <r>
      <rPr>
        <sz val="10.5"/>
        <color indexed="8"/>
        <rFont val="宋体"/>
        <family val="3"/>
        <charset val="134"/>
      </rPr>
      <t>李广超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#10002922/</t>
    </r>
    <r>
      <rPr>
        <sz val="10.5"/>
        <color indexed="8"/>
        <rFont val="宋体"/>
        <family val="3"/>
        <charset val="134"/>
      </rPr>
      <t>夏伟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
#10002934/</t>
    </r>
    <r>
      <rPr>
        <sz val="10.5"/>
        <color indexed="8"/>
        <rFont val="宋体"/>
        <family val="3"/>
        <charset val="134"/>
      </rPr>
      <t>龙国政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重整外主操</t>
    </r>
    <r>
      <rPr>
        <sz val="10.5"/>
        <color indexed="8"/>
        <rFont val="Times New Roman"/>
        <family val="1"/>
      </rPr>
      <t>/Chief Field Operator, Reforming</t>
    </r>
    <phoneticPr fontId="40" type="noConversion"/>
  </si>
  <si>
    <r>
      <t>#10001111/</t>
    </r>
    <r>
      <rPr>
        <sz val="10.5"/>
        <color indexed="8"/>
        <rFont val="宋体"/>
        <family val="3"/>
        <charset val="134"/>
      </rPr>
      <t>董睿伯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#10001103/</t>
    </r>
    <r>
      <rPr>
        <sz val="10.5"/>
        <color indexed="8"/>
        <rFont val="宋体"/>
        <family val="3"/>
        <charset val="134"/>
      </rPr>
      <t>齐建国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#10001130/</t>
    </r>
    <r>
      <rPr>
        <sz val="10.5"/>
        <color indexed="8"/>
        <rFont val="宋体"/>
        <family val="3"/>
        <charset val="134"/>
      </rPr>
      <t>苟俊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#10001145/</t>
    </r>
    <r>
      <rPr>
        <sz val="10.5"/>
        <color indexed="8"/>
        <rFont val="宋体"/>
        <family val="3"/>
        <charset val="134"/>
      </rPr>
      <t>刘霄霄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#10001112/</t>
    </r>
    <r>
      <rPr>
        <sz val="10.5"/>
        <color indexed="8"/>
        <rFont val="宋体"/>
        <family val="3"/>
        <charset val="134"/>
      </rPr>
      <t>郭易承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#10001131/</t>
    </r>
    <r>
      <rPr>
        <sz val="10.5"/>
        <color indexed="8"/>
        <rFont val="宋体"/>
        <family val="3"/>
        <charset val="134"/>
      </rPr>
      <t>齐永强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#10001469/</t>
    </r>
    <r>
      <rPr>
        <sz val="10.5"/>
        <color indexed="8"/>
        <rFont val="宋体"/>
        <family val="3"/>
        <charset val="134"/>
      </rPr>
      <t>万世杰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#10001823/</t>
    </r>
    <r>
      <rPr>
        <sz val="10.5"/>
        <color indexed="8"/>
        <rFont val="宋体"/>
        <family val="3"/>
        <charset val="134"/>
      </rPr>
      <t>张玉忠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#10001829/</t>
    </r>
    <r>
      <rPr>
        <sz val="10.5"/>
        <color indexed="8"/>
        <rFont val="宋体"/>
        <family val="3"/>
        <charset val="134"/>
      </rPr>
      <t>赵旭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#10002347/</t>
    </r>
    <r>
      <rPr>
        <sz val="10.5"/>
        <color indexed="8"/>
        <rFont val="宋体"/>
        <family val="3"/>
        <charset val="134"/>
      </rPr>
      <t>杜泽楠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#10001105/</t>
    </r>
    <r>
      <rPr>
        <sz val="10.5"/>
        <color indexed="8"/>
        <rFont val="宋体"/>
        <family val="3"/>
        <charset val="134"/>
      </rPr>
      <t>何孔明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#10001113/</t>
    </r>
    <r>
      <rPr>
        <sz val="10.5"/>
        <color indexed="8"/>
        <rFont val="宋体"/>
        <family val="3"/>
        <charset val="134"/>
      </rPr>
      <t>于帅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#10001120/</t>
    </r>
    <r>
      <rPr>
        <sz val="10.5"/>
        <color indexed="8"/>
        <rFont val="宋体"/>
        <family val="3"/>
        <charset val="134"/>
      </rPr>
      <t>李兴国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#10001125/</t>
    </r>
    <r>
      <rPr>
        <sz val="10.5"/>
        <color indexed="8"/>
        <rFont val="宋体"/>
        <family val="3"/>
        <charset val="134"/>
      </rPr>
      <t>陈静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#10001133/</t>
    </r>
    <r>
      <rPr>
        <sz val="10.5"/>
        <color indexed="8"/>
        <rFont val="宋体"/>
        <family val="3"/>
        <charset val="134"/>
      </rPr>
      <t>王海峰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#10001134/</t>
    </r>
    <r>
      <rPr>
        <sz val="10.5"/>
        <color indexed="8"/>
        <rFont val="宋体"/>
        <family val="3"/>
        <charset val="134"/>
      </rPr>
      <t>宋福昶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#10001114/</t>
    </r>
    <r>
      <rPr>
        <sz val="10.5"/>
        <color indexed="8"/>
        <rFont val="宋体"/>
        <family val="3"/>
        <charset val="134"/>
      </rPr>
      <t>赵家琛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#10001135/</t>
    </r>
    <r>
      <rPr>
        <sz val="10.5"/>
        <color indexed="8"/>
        <rFont val="宋体"/>
        <family val="3"/>
        <charset val="134"/>
      </rPr>
      <t>姚永卓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#10001122/</t>
    </r>
    <r>
      <rPr>
        <sz val="10.5"/>
        <color indexed="8"/>
        <rFont val="宋体"/>
        <family val="3"/>
        <charset val="134"/>
      </rPr>
      <t>高峰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#10001471/</t>
    </r>
    <r>
      <rPr>
        <sz val="10.5"/>
        <color indexed="8"/>
        <rFont val="宋体"/>
        <family val="3"/>
        <charset val="134"/>
      </rPr>
      <t>李家伟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
#10001825/</t>
    </r>
    <r>
      <rPr>
        <sz val="10.5"/>
        <color indexed="8"/>
        <rFont val="宋体"/>
        <family val="3"/>
        <charset val="134"/>
      </rPr>
      <t>杨军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重整外副操</t>
    </r>
    <r>
      <rPr>
        <sz val="10.5"/>
        <color indexed="8"/>
        <rFont val="Times New Roman"/>
        <family val="1"/>
      </rPr>
      <t>/Field Operator, Reforming</t>
    </r>
    <phoneticPr fontId="40" type="noConversion"/>
  </si>
  <si>
    <r>
      <t>#10000371/</t>
    </r>
    <r>
      <rPr>
        <sz val="10.5"/>
        <color indexed="8"/>
        <rFont val="宋体"/>
        <family val="3"/>
        <charset val="134"/>
      </rPr>
      <t>魏鸿杰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芳烃班长</t>
    </r>
    <r>
      <rPr>
        <sz val="10.5"/>
        <color indexed="8"/>
        <rFont val="Times New Roman"/>
        <family val="1"/>
      </rPr>
      <t>/Team Lead, Aromatics
#10000384/</t>
    </r>
    <r>
      <rPr>
        <sz val="10.5"/>
        <color indexed="8"/>
        <rFont val="宋体"/>
        <family val="3"/>
        <charset val="134"/>
      </rPr>
      <t>吕子伟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芳烃班长</t>
    </r>
    <r>
      <rPr>
        <sz val="10.5"/>
        <color indexed="8"/>
        <rFont val="Times New Roman"/>
        <family val="1"/>
      </rPr>
      <t>/Team Lead, Aromatics
#10000507/</t>
    </r>
    <r>
      <rPr>
        <sz val="10.5"/>
        <color indexed="8"/>
        <rFont val="宋体"/>
        <family val="3"/>
        <charset val="134"/>
      </rPr>
      <t>李流辉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芳烃班长</t>
    </r>
    <r>
      <rPr>
        <sz val="10.5"/>
        <color indexed="8"/>
        <rFont val="Times New Roman"/>
        <family val="1"/>
      </rPr>
      <t>/Team Lead, Aromatics
#10000509/</t>
    </r>
    <r>
      <rPr>
        <sz val="10.5"/>
        <color indexed="8"/>
        <rFont val="宋体"/>
        <family val="3"/>
        <charset val="134"/>
      </rPr>
      <t>杨继森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芳烃班长</t>
    </r>
    <r>
      <rPr>
        <sz val="10.5"/>
        <color indexed="8"/>
        <rFont val="Times New Roman"/>
        <family val="1"/>
      </rPr>
      <t>/Team Lead, Aromatics</t>
    </r>
    <phoneticPr fontId="2" type="noConversion"/>
  </si>
  <si>
    <r>
      <t>#10002236/</t>
    </r>
    <r>
      <rPr>
        <sz val="10.5"/>
        <color indexed="8"/>
        <rFont val="宋体"/>
        <family val="3"/>
        <charset val="134"/>
      </rPr>
      <t>郐文魁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芳烃副班长</t>
    </r>
    <r>
      <rPr>
        <sz val="10.5"/>
        <color indexed="8"/>
        <rFont val="Times New Roman"/>
        <family val="1"/>
      </rPr>
      <t>/Deputy Team Lead, Aromatics
#10000621/</t>
    </r>
    <r>
      <rPr>
        <sz val="10.5"/>
        <color indexed="8"/>
        <rFont val="宋体"/>
        <family val="3"/>
        <charset val="134"/>
      </rPr>
      <t>马鹏程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芳烃副班长</t>
    </r>
    <r>
      <rPr>
        <sz val="10.5"/>
        <color indexed="8"/>
        <rFont val="Times New Roman"/>
        <family val="1"/>
      </rPr>
      <t>/Deputy Team Lead, Aromatics
#10002265/</t>
    </r>
    <r>
      <rPr>
        <sz val="10.5"/>
        <color indexed="8"/>
        <rFont val="宋体"/>
        <family val="3"/>
        <charset val="134"/>
      </rPr>
      <t>刘向鹏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芳烃副班长</t>
    </r>
    <r>
      <rPr>
        <sz val="10.5"/>
        <color indexed="8"/>
        <rFont val="Times New Roman"/>
        <family val="1"/>
      </rPr>
      <t>/Deputy Team Lead, Aromatics
#10000564/</t>
    </r>
    <r>
      <rPr>
        <sz val="10.5"/>
        <color indexed="8"/>
        <rFont val="宋体"/>
        <family val="3"/>
        <charset val="134"/>
      </rPr>
      <t>靳晓坤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芳烃副班长</t>
    </r>
    <r>
      <rPr>
        <sz val="10.5"/>
        <color indexed="8"/>
        <rFont val="Times New Roman"/>
        <family val="1"/>
      </rPr>
      <t>/Deputy Team Lead, Aromatics
#10000602/</t>
    </r>
    <r>
      <rPr>
        <sz val="10.5"/>
        <color indexed="8"/>
        <rFont val="宋体"/>
        <family val="3"/>
        <charset val="134"/>
      </rPr>
      <t>仲珍赤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芳烃副班长</t>
    </r>
    <r>
      <rPr>
        <sz val="10.5"/>
        <color indexed="8"/>
        <rFont val="Times New Roman"/>
        <family val="1"/>
      </rPr>
      <t>/Deputy Team Lead, Aromatics
#10002264/</t>
    </r>
    <r>
      <rPr>
        <sz val="10.5"/>
        <color indexed="8"/>
        <rFont val="宋体"/>
        <family val="3"/>
        <charset val="134"/>
      </rPr>
      <t>孙忠和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芳烃副班长</t>
    </r>
    <r>
      <rPr>
        <sz val="10.5"/>
        <color indexed="8"/>
        <rFont val="Times New Roman"/>
        <family val="1"/>
      </rPr>
      <t>/Deputy Team Lead, Aromatics
#10000751/</t>
    </r>
    <r>
      <rPr>
        <sz val="10.5"/>
        <color indexed="8"/>
        <rFont val="宋体"/>
        <family val="3"/>
        <charset val="134"/>
      </rPr>
      <t>赵玉明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芳烃副班长</t>
    </r>
    <r>
      <rPr>
        <sz val="10.5"/>
        <color indexed="8"/>
        <rFont val="Times New Roman"/>
        <family val="1"/>
      </rPr>
      <t>/Deputy Team Lead, Aromatics
#10001312/</t>
    </r>
    <r>
      <rPr>
        <sz val="10.5"/>
        <color indexed="8"/>
        <rFont val="宋体"/>
        <family val="3"/>
        <charset val="134"/>
      </rPr>
      <t>王开放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芳烃副班长</t>
    </r>
    <r>
      <rPr>
        <sz val="10.5"/>
        <color indexed="8"/>
        <rFont val="Times New Roman"/>
        <family val="1"/>
      </rPr>
      <t>/Deputy Team Lead, Aromatics</t>
    </r>
    <phoneticPr fontId="40" type="noConversion"/>
  </si>
  <si>
    <r>
      <t>#10001110/</t>
    </r>
    <r>
      <rPr>
        <sz val="10.5"/>
        <color indexed="8"/>
        <rFont val="宋体"/>
        <family val="3"/>
        <charset val="134"/>
      </rPr>
      <t>王冬梅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#10001107/</t>
    </r>
    <r>
      <rPr>
        <sz val="10.5"/>
        <color indexed="8"/>
        <rFont val="宋体"/>
        <family val="3"/>
        <charset val="134"/>
      </rPr>
      <t>王翔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#10001116/</t>
    </r>
    <r>
      <rPr>
        <sz val="10.5"/>
        <color indexed="8"/>
        <rFont val="宋体"/>
        <family val="3"/>
        <charset val="134"/>
      </rPr>
      <t>高一鑫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#10001139/</t>
    </r>
    <r>
      <rPr>
        <sz val="10.5"/>
        <color indexed="8"/>
        <rFont val="宋体"/>
        <family val="3"/>
        <charset val="134"/>
      </rPr>
      <t>石艳琼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#10001144/</t>
    </r>
    <r>
      <rPr>
        <sz val="10.5"/>
        <color indexed="8"/>
        <rFont val="宋体"/>
        <family val="3"/>
        <charset val="134"/>
      </rPr>
      <t>苏随兵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#10001472/</t>
    </r>
    <r>
      <rPr>
        <sz val="10.5"/>
        <color indexed="8"/>
        <rFont val="宋体"/>
        <family val="3"/>
        <charset val="134"/>
      </rPr>
      <t>孙芳芳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#10001118/</t>
    </r>
    <r>
      <rPr>
        <sz val="10.5"/>
        <color indexed="8"/>
        <rFont val="宋体"/>
        <family val="3"/>
        <charset val="134"/>
      </rPr>
      <t>杨鑫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#10001143/</t>
    </r>
    <r>
      <rPr>
        <sz val="10.5"/>
        <color indexed="8"/>
        <rFont val="宋体"/>
        <family val="3"/>
        <charset val="134"/>
      </rPr>
      <t>陈乐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*10002093/Teo En Ze (Theophilia)/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*10002092/Khairina Khalish Binti Khaled/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
*10002087/Muhammad Adib Bin Idris/</t>
    </r>
    <r>
      <rPr>
        <sz val="10.5"/>
        <color indexed="8"/>
        <rFont val="宋体"/>
        <family val="3"/>
        <charset val="134"/>
      </rPr>
      <t>芳烃内副操</t>
    </r>
    <r>
      <rPr>
        <sz val="10.5"/>
        <color indexed="8"/>
        <rFont val="Times New Roman"/>
        <family val="1"/>
      </rPr>
      <t>/Panel Operator, Aromatics</t>
    </r>
    <phoneticPr fontId="40" type="noConversion"/>
  </si>
  <si>
    <r>
      <t>#10002913/</t>
    </r>
    <r>
      <rPr>
        <sz val="10.5"/>
        <color indexed="8"/>
        <rFont val="宋体"/>
        <family val="3"/>
        <charset val="134"/>
      </rPr>
      <t>芦德江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芳烃外主操</t>
    </r>
    <r>
      <rPr>
        <sz val="10.5"/>
        <color indexed="8"/>
        <rFont val="Times New Roman"/>
        <family val="1"/>
      </rPr>
      <t>/Chief Field Operator, Aromatics
#10000866/</t>
    </r>
    <r>
      <rPr>
        <sz val="10.5"/>
        <color indexed="8"/>
        <rFont val="宋体"/>
        <family val="3"/>
        <charset val="134"/>
      </rPr>
      <t>陈晓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芳烃外主操</t>
    </r>
    <r>
      <rPr>
        <sz val="10.5"/>
        <color indexed="8"/>
        <rFont val="Times New Roman"/>
        <family val="1"/>
      </rPr>
      <t>/Chief Field Operator, Aromatics
#10002894/</t>
    </r>
    <r>
      <rPr>
        <sz val="10.5"/>
        <color indexed="8"/>
        <rFont val="宋体"/>
        <family val="3"/>
        <charset val="134"/>
      </rPr>
      <t>王选闯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芳烃外主操</t>
    </r>
    <r>
      <rPr>
        <sz val="10.5"/>
        <color indexed="8"/>
        <rFont val="Times New Roman"/>
        <family val="1"/>
      </rPr>
      <t>/Chief Field Operator, Aromatics
#10000600/</t>
    </r>
    <r>
      <rPr>
        <sz val="10.5"/>
        <color indexed="8"/>
        <rFont val="宋体"/>
        <family val="3"/>
        <charset val="134"/>
      </rPr>
      <t>王凯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芳烃外主操</t>
    </r>
    <r>
      <rPr>
        <sz val="10.5"/>
        <color indexed="8"/>
        <rFont val="Times New Roman"/>
        <family val="1"/>
      </rPr>
      <t>/Chief Field Operator, Aromatics
#10000610/</t>
    </r>
    <r>
      <rPr>
        <sz val="10.5"/>
        <color indexed="8"/>
        <rFont val="宋体"/>
        <family val="3"/>
        <charset val="134"/>
      </rPr>
      <t>杜鹏飞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芳烃外主操</t>
    </r>
    <r>
      <rPr>
        <sz val="10.5"/>
        <color indexed="8"/>
        <rFont val="Times New Roman"/>
        <family val="1"/>
      </rPr>
      <t>/Chief Field Operator, Aromatics
#10001746/</t>
    </r>
    <r>
      <rPr>
        <sz val="10.5"/>
        <color indexed="8"/>
        <rFont val="宋体"/>
        <family val="3"/>
        <charset val="134"/>
      </rPr>
      <t>张宝华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芳烃外主操</t>
    </r>
    <r>
      <rPr>
        <sz val="10.5"/>
        <color indexed="8"/>
        <rFont val="Times New Roman"/>
        <family val="1"/>
      </rPr>
      <t>/Chief Field Operator, Aromatics
#10002379/</t>
    </r>
    <r>
      <rPr>
        <sz val="10.5"/>
        <color indexed="8"/>
        <rFont val="宋体"/>
        <family val="3"/>
        <charset val="134"/>
      </rPr>
      <t>宋明龙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芳烃外主操</t>
    </r>
    <r>
      <rPr>
        <sz val="10.5"/>
        <color indexed="8"/>
        <rFont val="Times New Roman"/>
        <family val="1"/>
      </rPr>
      <t>/Chief Field Operator, Aromatics</t>
    </r>
    <phoneticPr fontId="40" type="noConversion"/>
  </si>
  <si>
    <r>
      <t>#10000400/</t>
    </r>
    <r>
      <rPr>
        <sz val="10.5"/>
        <color indexed="8"/>
        <rFont val="宋体"/>
        <family val="3"/>
        <charset val="134"/>
      </rPr>
      <t>王东升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灵活焦化班长</t>
    </r>
    <r>
      <rPr>
        <sz val="10.5"/>
        <color indexed="8"/>
        <rFont val="Times New Roman"/>
        <family val="1"/>
      </rPr>
      <t>/Team Lead, Flexi-coking
#10000410/</t>
    </r>
    <r>
      <rPr>
        <sz val="10.5"/>
        <color indexed="8"/>
        <rFont val="宋体"/>
        <family val="3"/>
        <charset val="134"/>
      </rPr>
      <t>赵君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灵活焦化班长</t>
    </r>
    <r>
      <rPr>
        <sz val="10.5"/>
        <color indexed="8"/>
        <rFont val="Times New Roman"/>
        <family val="1"/>
      </rPr>
      <t>/Team Lead, Flexi-coking
#10000597/</t>
    </r>
    <r>
      <rPr>
        <sz val="10.5"/>
        <color indexed="8"/>
        <rFont val="宋体"/>
        <family val="3"/>
        <charset val="134"/>
      </rPr>
      <t>吴文斌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灵活焦化班长</t>
    </r>
    <r>
      <rPr>
        <sz val="10.5"/>
        <color indexed="8"/>
        <rFont val="Times New Roman"/>
        <family val="1"/>
      </rPr>
      <t>/Team Lead, Flexi-coking
#10000619/</t>
    </r>
    <r>
      <rPr>
        <sz val="10.5"/>
        <color indexed="8"/>
        <rFont val="宋体"/>
        <family val="3"/>
        <charset val="134"/>
      </rPr>
      <t>张伟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灵活焦化班长</t>
    </r>
    <r>
      <rPr>
        <sz val="10.5"/>
        <color indexed="8"/>
        <rFont val="Times New Roman"/>
        <family val="1"/>
      </rPr>
      <t>/Team Lead, Flexi-coking</t>
    </r>
    <phoneticPr fontId="2" type="noConversion"/>
  </si>
  <si>
    <r>
      <t>#10001669/</t>
    </r>
    <r>
      <rPr>
        <sz val="10.5"/>
        <color indexed="8"/>
        <rFont val="宋体"/>
        <family val="3"/>
        <charset val="134"/>
      </rPr>
      <t>徐思远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灵活焦化副班长</t>
    </r>
    <r>
      <rPr>
        <sz val="10.5"/>
        <color indexed="8"/>
        <rFont val="Times New Roman"/>
        <family val="1"/>
      </rPr>
      <t>/Deputy Team Lead, Flexi-coking
#10001333/</t>
    </r>
    <r>
      <rPr>
        <sz val="10.5"/>
        <color indexed="8"/>
        <rFont val="宋体"/>
        <family val="3"/>
        <charset val="134"/>
      </rPr>
      <t>赵永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灵活焦化副班长</t>
    </r>
    <r>
      <rPr>
        <sz val="10.5"/>
        <color indexed="8"/>
        <rFont val="Times New Roman"/>
        <family val="1"/>
      </rPr>
      <t>/Deputy Team Lead, Flexi-coking
#10001709/</t>
    </r>
    <r>
      <rPr>
        <sz val="10.5"/>
        <color indexed="8"/>
        <rFont val="宋体"/>
        <family val="3"/>
        <charset val="134"/>
      </rPr>
      <t>闫华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灵活焦化副班长</t>
    </r>
    <r>
      <rPr>
        <sz val="10.5"/>
        <color indexed="8"/>
        <rFont val="Times New Roman"/>
        <family val="1"/>
      </rPr>
      <t>/Deputy Team Lead, Flexi-coking
#10001759/</t>
    </r>
    <r>
      <rPr>
        <sz val="10.5"/>
        <color indexed="8"/>
        <rFont val="宋体"/>
        <family val="3"/>
        <charset val="134"/>
      </rPr>
      <t>王林涛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灵活焦化副班长</t>
    </r>
    <r>
      <rPr>
        <sz val="10.5"/>
        <color indexed="8"/>
        <rFont val="Times New Roman"/>
        <family val="1"/>
      </rPr>
      <t>/Deputy Team Lead, Flexi-coking</t>
    </r>
    <phoneticPr fontId="40" type="noConversion"/>
  </si>
  <si>
    <r>
      <t>#10000503/</t>
    </r>
    <r>
      <rPr>
        <sz val="10.5"/>
        <rFont val="宋体"/>
        <family val="3"/>
        <charset val="134"/>
      </rPr>
      <t>李斌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#10000512/</t>
    </r>
    <r>
      <rPr>
        <sz val="10.5"/>
        <rFont val="宋体"/>
        <family val="3"/>
        <charset val="134"/>
      </rPr>
      <t>张向明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#10000666/</t>
    </r>
    <r>
      <rPr>
        <sz val="10.5"/>
        <rFont val="宋体"/>
        <family val="3"/>
        <charset val="134"/>
      </rPr>
      <t>黄鹏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#10001627/</t>
    </r>
    <r>
      <rPr>
        <sz val="10.5"/>
        <rFont val="宋体"/>
        <family val="3"/>
        <charset val="134"/>
      </rPr>
      <t>田旭东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#10001748/</t>
    </r>
    <r>
      <rPr>
        <sz val="10.5"/>
        <rFont val="宋体"/>
        <family val="3"/>
        <charset val="134"/>
      </rPr>
      <t>王洪权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#10000786/</t>
    </r>
    <r>
      <rPr>
        <sz val="10.5"/>
        <rFont val="宋体"/>
        <family val="3"/>
        <charset val="134"/>
      </rPr>
      <t>任建利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#10001776/</t>
    </r>
    <r>
      <rPr>
        <sz val="10.5"/>
        <rFont val="宋体"/>
        <family val="3"/>
        <charset val="134"/>
      </rPr>
      <t>吴浩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#10001432/</t>
    </r>
    <r>
      <rPr>
        <sz val="10.5"/>
        <rFont val="宋体"/>
        <family val="3"/>
        <charset val="134"/>
      </rPr>
      <t>谢路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#10002898/</t>
    </r>
    <r>
      <rPr>
        <sz val="10.5"/>
        <rFont val="宋体"/>
        <family val="3"/>
        <charset val="134"/>
      </rPr>
      <t>于开彦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#10002915/</t>
    </r>
    <r>
      <rPr>
        <sz val="10.5"/>
        <rFont val="宋体"/>
        <family val="3"/>
        <charset val="134"/>
      </rPr>
      <t>韩赛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#10002928/</t>
    </r>
    <r>
      <rPr>
        <sz val="10.5"/>
        <rFont val="宋体"/>
        <family val="3"/>
        <charset val="134"/>
      </rPr>
      <t>张培育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#10001466/</t>
    </r>
    <r>
      <rPr>
        <sz val="10.5"/>
        <rFont val="宋体"/>
        <family val="3"/>
        <charset val="134"/>
      </rPr>
      <t>郭海峰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
#10002956/</t>
    </r>
    <r>
      <rPr>
        <sz val="10.5"/>
        <rFont val="宋体"/>
        <family val="3"/>
        <charset val="134"/>
      </rPr>
      <t>于东东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灵活焦化内主操</t>
    </r>
    <r>
      <rPr>
        <sz val="10.5"/>
        <rFont val="Times New Roman"/>
        <family val="1"/>
      </rPr>
      <t>/Chief Panel Operator, Flexi-coking</t>
    </r>
    <phoneticPr fontId="40" type="noConversion"/>
  </si>
  <si>
    <r>
      <t>#10000811/</t>
    </r>
    <r>
      <rPr>
        <sz val="10.5"/>
        <color indexed="8"/>
        <rFont val="宋体"/>
        <family val="3"/>
        <charset val="134"/>
      </rPr>
      <t>刘志远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灵活焦化内副操</t>
    </r>
    <r>
      <rPr>
        <sz val="10.5"/>
        <color indexed="8"/>
        <rFont val="Times New Roman"/>
        <family val="1"/>
      </rPr>
      <t>/Panel Operator, Flexi-coking
#10000792/</t>
    </r>
    <r>
      <rPr>
        <sz val="10.5"/>
        <color indexed="8"/>
        <rFont val="宋体"/>
        <family val="3"/>
        <charset val="134"/>
      </rPr>
      <t>朱雪松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灵活焦化内副操</t>
    </r>
    <r>
      <rPr>
        <sz val="10.5"/>
        <color indexed="8"/>
        <rFont val="Times New Roman"/>
        <family val="1"/>
      </rPr>
      <t>/Panel Operator, Flexi-coking
#10000791/</t>
    </r>
    <r>
      <rPr>
        <sz val="10.5"/>
        <color indexed="8"/>
        <rFont val="宋体"/>
        <family val="3"/>
        <charset val="134"/>
      </rPr>
      <t>沈泽宇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灵活焦化内副操</t>
    </r>
    <r>
      <rPr>
        <sz val="10.5"/>
        <color indexed="8"/>
        <rFont val="Times New Roman"/>
        <family val="1"/>
      </rPr>
      <t>/Panel Operator, Flexi-coking</t>
    </r>
    <phoneticPr fontId="40" type="noConversion"/>
  </si>
  <si>
    <r>
      <t>#10001235/</t>
    </r>
    <r>
      <rPr>
        <sz val="10.5"/>
        <color indexed="8"/>
        <rFont val="宋体"/>
        <family val="3"/>
        <charset val="134"/>
      </rPr>
      <t>薛靖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#10000793/</t>
    </r>
    <r>
      <rPr>
        <sz val="10.5"/>
        <color indexed="8"/>
        <rFont val="宋体"/>
        <family val="3"/>
        <charset val="134"/>
      </rPr>
      <t>王嘉兴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#10000803/</t>
    </r>
    <r>
      <rPr>
        <sz val="10.5"/>
        <color indexed="8"/>
        <rFont val="宋体"/>
        <family val="3"/>
        <charset val="134"/>
      </rPr>
      <t>贺正正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#10000796/</t>
    </r>
    <r>
      <rPr>
        <sz val="10.5"/>
        <color indexed="8"/>
        <rFont val="宋体"/>
        <family val="3"/>
        <charset val="134"/>
      </rPr>
      <t>李石龙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#10001843/</t>
    </r>
    <r>
      <rPr>
        <sz val="10.5"/>
        <color indexed="8"/>
        <rFont val="宋体"/>
        <family val="3"/>
        <charset val="134"/>
      </rPr>
      <t>陈杰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#10000798/</t>
    </r>
    <r>
      <rPr>
        <sz val="10.5"/>
        <color indexed="8"/>
        <rFont val="宋体"/>
        <family val="3"/>
        <charset val="134"/>
      </rPr>
      <t>蒋锋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#10001845/</t>
    </r>
    <r>
      <rPr>
        <sz val="10.5"/>
        <color indexed="8"/>
        <rFont val="宋体"/>
        <family val="3"/>
        <charset val="134"/>
      </rPr>
      <t>蔡长恒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#10000802/</t>
    </r>
    <r>
      <rPr>
        <sz val="10.5"/>
        <color indexed="8"/>
        <rFont val="宋体"/>
        <family val="3"/>
        <charset val="134"/>
      </rPr>
      <t>何鹏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#10001236/</t>
    </r>
    <r>
      <rPr>
        <sz val="10.5"/>
        <color indexed="8"/>
        <rFont val="宋体"/>
        <family val="3"/>
        <charset val="134"/>
      </rPr>
      <t>李伟刚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#10000800/</t>
    </r>
    <r>
      <rPr>
        <sz val="10.5"/>
        <color indexed="8"/>
        <rFont val="宋体"/>
        <family val="3"/>
        <charset val="134"/>
      </rPr>
      <t>曾德扬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#10001237/</t>
    </r>
    <r>
      <rPr>
        <sz val="10.5"/>
        <color indexed="8"/>
        <rFont val="宋体"/>
        <family val="3"/>
        <charset val="134"/>
      </rPr>
      <t>张宏志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#10000815/</t>
    </r>
    <r>
      <rPr>
        <sz val="10.5"/>
        <color indexed="8"/>
        <rFont val="宋体"/>
        <family val="3"/>
        <charset val="134"/>
      </rPr>
      <t>陈阳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#10001830/</t>
    </r>
    <r>
      <rPr>
        <sz val="10.5"/>
        <color indexed="8"/>
        <rFont val="宋体"/>
        <family val="3"/>
        <charset val="134"/>
      </rPr>
      <t>万波忠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#10001841/</t>
    </r>
    <r>
      <rPr>
        <sz val="10.5"/>
        <color indexed="8"/>
        <rFont val="宋体"/>
        <family val="3"/>
        <charset val="134"/>
      </rPr>
      <t>岳国鋮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#10000813/</t>
    </r>
    <r>
      <rPr>
        <sz val="10.5"/>
        <color indexed="8"/>
        <rFont val="宋体"/>
        <family val="3"/>
        <charset val="134"/>
      </rPr>
      <t>曾定文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#10001238/</t>
    </r>
    <r>
      <rPr>
        <sz val="10.5"/>
        <color indexed="8"/>
        <rFont val="宋体"/>
        <family val="3"/>
        <charset val="134"/>
      </rPr>
      <t>滕国艳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#10001831/</t>
    </r>
    <r>
      <rPr>
        <sz val="10.5"/>
        <color indexed="8"/>
        <rFont val="宋体"/>
        <family val="3"/>
        <charset val="134"/>
      </rPr>
      <t>岳润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#10001844/</t>
    </r>
    <r>
      <rPr>
        <sz val="10.5"/>
        <color indexed="8"/>
        <rFont val="宋体"/>
        <family val="3"/>
        <charset val="134"/>
      </rPr>
      <t>邓小燚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#10000804/</t>
    </r>
    <r>
      <rPr>
        <sz val="10.5"/>
        <color indexed="8"/>
        <rFont val="宋体"/>
        <family val="3"/>
        <charset val="134"/>
      </rPr>
      <t>王晓斌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*10002078/Nur Musaddad Bin Hadanan/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*10002068/Liyana Syazwani Binti Sabli/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*10002076/Nur Aqidah Binti Haji Ahmad/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
*10002070/Dayangku Nur Ammar Nabilah Binti Pengiran Hamzah/</t>
    </r>
    <r>
      <rPr>
        <sz val="10.5"/>
        <color indexed="8"/>
        <rFont val="宋体"/>
        <family val="3"/>
        <charset val="134"/>
      </rPr>
      <t>灵活焦化外副操</t>
    </r>
    <r>
      <rPr>
        <sz val="10.5"/>
        <color indexed="8"/>
        <rFont val="Times New Roman"/>
        <family val="1"/>
      </rPr>
      <t>/Field Operator, Flexi-coking</t>
    </r>
    <phoneticPr fontId="40" type="noConversion"/>
  </si>
  <si>
    <r>
      <t>#10000358/</t>
    </r>
    <r>
      <rPr>
        <sz val="10.5"/>
        <color indexed="8"/>
        <rFont val="宋体"/>
        <family val="3"/>
        <charset val="134"/>
      </rPr>
      <t>荣增祥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硫磺回收班长</t>
    </r>
    <r>
      <rPr>
        <sz val="10.5"/>
        <color indexed="8"/>
        <rFont val="Times New Roman"/>
        <family val="1"/>
      </rPr>
      <t>/Team Lead, Sulfur
#10000414/</t>
    </r>
    <r>
      <rPr>
        <sz val="10.5"/>
        <color indexed="8"/>
        <rFont val="宋体"/>
        <family val="3"/>
        <charset val="134"/>
      </rPr>
      <t>胡教文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硫磺回收班长</t>
    </r>
    <r>
      <rPr>
        <sz val="10.5"/>
        <color indexed="8"/>
        <rFont val="Times New Roman"/>
        <family val="1"/>
      </rPr>
      <t>/Team Lead, Sulfur
#10000578/</t>
    </r>
    <r>
      <rPr>
        <sz val="10.5"/>
        <color indexed="8"/>
        <rFont val="宋体"/>
        <family val="3"/>
        <charset val="134"/>
      </rPr>
      <t>李杰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硫磺回收班长</t>
    </r>
    <r>
      <rPr>
        <sz val="10.5"/>
        <color indexed="8"/>
        <rFont val="Times New Roman"/>
        <family val="1"/>
      </rPr>
      <t>/Team Lead, Sulfur
#10000690/</t>
    </r>
    <r>
      <rPr>
        <sz val="10.5"/>
        <color indexed="8"/>
        <rFont val="宋体"/>
        <family val="3"/>
        <charset val="134"/>
      </rPr>
      <t>殷建超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硫磺回收班长</t>
    </r>
    <r>
      <rPr>
        <sz val="10.5"/>
        <color indexed="8"/>
        <rFont val="Times New Roman"/>
        <family val="1"/>
      </rPr>
      <t>/Team Lead, Sulfur</t>
    </r>
    <phoneticPr fontId="2" type="noConversion"/>
  </si>
  <si>
    <r>
      <t>#10000483/</t>
    </r>
    <r>
      <rPr>
        <sz val="10.5"/>
        <color indexed="8"/>
        <rFont val="宋体"/>
        <family val="3"/>
        <charset val="134"/>
      </rPr>
      <t>廖云波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硫磺回收副班长</t>
    </r>
    <r>
      <rPr>
        <sz val="10.5"/>
        <color indexed="8"/>
        <rFont val="Times New Roman"/>
        <family val="1"/>
      </rPr>
      <t>/Deputy Team Lead, Sulfur
#10000516/</t>
    </r>
    <r>
      <rPr>
        <sz val="10.5"/>
        <color indexed="8"/>
        <rFont val="宋体"/>
        <family val="3"/>
        <charset val="134"/>
      </rPr>
      <t>罗瑞新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硫磺回收副班长</t>
    </r>
    <r>
      <rPr>
        <sz val="10.5"/>
        <color indexed="8"/>
        <rFont val="Times New Roman"/>
        <family val="1"/>
      </rPr>
      <t>/Deputy Team Lead, Sulfur
#10002277/</t>
    </r>
    <r>
      <rPr>
        <sz val="10.5"/>
        <color indexed="8"/>
        <rFont val="宋体"/>
        <family val="3"/>
        <charset val="134"/>
      </rPr>
      <t>巴聪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硫磺回收副班长</t>
    </r>
    <r>
      <rPr>
        <sz val="10.5"/>
        <color indexed="8"/>
        <rFont val="Times New Roman"/>
        <family val="1"/>
      </rPr>
      <t>/Deputy Team Lead, Sulfur
#10000688/</t>
    </r>
    <r>
      <rPr>
        <sz val="10.5"/>
        <color indexed="8"/>
        <rFont val="宋体"/>
        <family val="3"/>
        <charset val="134"/>
      </rPr>
      <t>金全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硫磺回收副班长</t>
    </r>
    <r>
      <rPr>
        <sz val="10.5"/>
        <color indexed="8"/>
        <rFont val="Times New Roman"/>
        <family val="1"/>
      </rPr>
      <t>/Deputy Team Lead, Sulfur</t>
    </r>
    <phoneticPr fontId="40" type="noConversion"/>
  </si>
  <si>
    <r>
      <t>#10000568/</t>
    </r>
    <r>
      <rPr>
        <sz val="10.5"/>
        <color indexed="8"/>
        <rFont val="宋体"/>
        <family val="3"/>
        <charset val="134"/>
      </rPr>
      <t>陈莹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硫磺回收内主操</t>
    </r>
    <r>
      <rPr>
        <sz val="10.5"/>
        <color indexed="8"/>
        <rFont val="Times New Roman"/>
        <family val="1"/>
      </rPr>
      <t>/Chief Panel Operator, Sulfur
#10002925/</t>
    </r>
    <r>
      <rPr>
        <sz val="10.5"/>
        <color indexed="8"/>
        <rFont val="宋体"/>
        <family val="3"/>
        <charset val="134"/>
      </rPr>
      <t>吴桐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硫磺回收内主操</t>
    </r>
    <r>
      <rPr>
        <sz val="10.5"/>
        <color indexed="8"/>
        <rFont val="Times New Roman"/>
        <family val="1"/>
      </rPr>
      <t>/Chief Panel Operator, Sulfur
#10000724/</t>
    </r>
    <r>
      <rPr>
        <sz val="10.5"/>
        <color indexed="8"/>
        <rFont val="宋体"/>
        <family val="3"/>
        <charset val="134"/>
      </rPr>
      <t>张超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硫磺回收内主操</t>
    </r>
    <r>
      <rPr>
        <sz val="10.5"/>
        <color indexed="8"/>
        <rFont val="Times New Roman"/>
        <family val="1"/>
      </rPr>
      <t>/Chief Panel Operator, Sulfur
#10000790/</t>
    </r>
    <r>
      <rPr>
        <sz val="10.5"/>
        <color indexed="8"/>
        <rFont val="宋体"/>
        <family val="3"/>
        <charset val="134"/>
      </rPr>
      <t>单宗书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硫磺回收内主操</t>
    </r>
    <r>
      <rPr>
        <sz val="10.5"/>
        <color indexed="8"/>
        <rFont val="Times New Roman"/>
        <family val="1"/>
      </rPr>
      <t>/Chief Panel Operator, Sulfur</t>
    </r>
    <phoneticPr fontId="40" type="noConversion"/>
  </si>
  <si>
    <r>
      <t>#10000794/</t>
    </r>
    <r>
      <rPr>
        <sz val="10.5"/>
        <color indexed="8"/>
        <rFont val="宋体"/>
        <family val="3"/>
        <charset val="134"/>
      </rPr>
      <t>王子聪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硫磺回收内副操</t>
    </r>
    <r>
      <rPr>
        <sz val="10.5"/>
        <color indexed="8"/>
        <rFont val="Times New Roman"/>
        <family val="1"/>
      </rPr>
      <t>/Panel Operator, Sulfur
#10000801/</t>
    </r>
    <r>
      <rPr>
        <sz val="10.5"/>
        <color indexed="8"/>
        <rFont val="宋体"/>
        <family val="3"/>
        <charset val="134"/>
      </rPr>
      <t>孙启文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硫磺回收内副操</t>
    </r>
    <r>
      <rPr>
        <sz val="10.5"/>
        <color indexed="8"/>
        <rFont val="Times New Roman"/>
        <family val="1"/>
      </rPr>
      <t>/Panel Operator, Sulfur
#10000814/</t>
    </r>
    <r>
      <rPr>
        <sz val="10.5"/>
        <color indexed="8"/>
        <rFont val="宋体"/>
        <family val="3"/>
        <charset val="134"/>
      </rPr>
      <t>梁海霞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硫磺回收内副操</t>
    </r>
    <r>
      <rPr>
        <sz val="10.5"/>
        <color indexed="8"/>
        <rFont val="Times New Roman"/>
        <family val="1"/>
      </rPr>
      <t>/Panel Operator, Sulfur</t>
    </r>
    <phoneticPr fontId="40" type="noConversion"/>
  </si>
  <si>
    <r>
      <t>#10000514/</t>
    </r>
    <r>
      <rPr>
        <sz val="10.5"/>
        <color indexed="8"/>
        <rFont val="宋体"/>
        <family val="3"/>
        <charset val="134"/>
      </rPr>
      <t>严仕逢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硫磺回收外主操</t>
    </r>
    <r>
      <rPr>
        <sz val="10.5"/>
        <color indexed="8"/>
        <rFont val="Times New Roman"/>
        <family val="1"/>
      </rPr>
      <t>/Chief Field Operator, Sulfur
#10000787/</t>
    </r>
    <r>
      <rPr>
        <sz val="10.5"/>
        <color indexed="8"/>
        <rFont val="宋体"/>
        <family val="3"/>
        <charset val="134"/>
      </rPr>
      <t>钮豪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硫磺回收外主操</t>
    </r>
    <r>
      <rPr>
        <sz val="10.5"/>
        <color indexed="8"/>
        <rFont val="Times New Roman"/>
        <family val="1"/>
      </rPr>
      <t>/Chief Field Operator, Sulfur
#10000447/</t>
    </r>
    <r>
      <rPr>
        <sz val="10.5"/>
        <color indexed="8"/>
        <rFont val="宋体"/>
        <family val="3"/>
        <charset val="134"/>
      </rPr>
      <t>李森海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硫磺回收外主操</t>
    </r>
    <r>
      <rPr>
        <sz val="10.5"/>
        <color indexed="8"/>
        <rFont val="Times New Roman"/>
        <family val="1"/>
      </rPr>
      <t>/Chief Field Operator, Sulfur</t>
    </r>
    <phoneticPr fontId="40" type="noConversion"/>
  </si>
  <si>
    <r>
      <t>#10000805/</t>
    </r>
    <r>
      <rPr>
        <sz val="10.5"/>
        <color indexed="8"/>
        <rFont val="宋体"/>
        <family val="3"/>
        <charset val="134"/>
      </rPr>
      <t>王应东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#10001842/</t>
    </r>
    <r>
      <rPr>
        <sz val="10.5"/>
        <color indexed="8"/>
        <rFont val="宋体"/>
        <family val="3"/>
        <charset val="134"/>
      </rPr>
      <t>马俊虎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#10000807/</t>
    </r>
    <r>
      <rPr>
        <sz val="10.5"/>
        <color indexed="8"/>
        <rFont val="宋体"/>
        <family val="3"/>
        <charset val="134"/>
      </rPr>
      <t>肖宝元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#10000799/</t>
    </r>
    <r>
      <rPr>
        <sz val="10.5"/>
        <color indexed="8"/>
        <rFont val="宋体"/>
        <family val="3"/>
        <charset val="134"/>
      </rPr>
      <t>毛宁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#10001839/</t>
    </r>
    <r>
      <rPr>
        <sz val="10.5"/>
        <color indexed="8"/>
        <rFont val="宋体"/>
        <family val="3"/>
        <charset val="134"/>
      </rPr>
      <t>俞阳西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#10000812/</t>
    </r>
    <r>
      <rPr>
        <sz val="10.5"/>
        <color indexed="8"/>
        <rFont val="宋体"/>
        <family val="3"/>
        <charset val="134"/>
      </rPr>
      <t>张敏柱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#10000810/</t>
    </r>
    <r>
      <rPr>
        <sz val="10.5"/>
        <color indexed="8"/>
        <rFont val="宋体"/>
        <family val="3"/>
        <charset val="134"/>
      </rPr>
      <t>赵银亮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#10001837/</t>
    </r>
    <r>
      <rPr>
        <sz val="10.5"/>
        <color indexed="8"/>
        <rFont val="宋体"/>
        <family val="3"/>
        <charset val="134"/>
      </rPr>
      <t>仙严伟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#10000795/</t>
    </r>
    <r>
      <rPr>
        <sz val="10.5"/>
        <color indexed="8"/>
        <rFont val="宋体"/>
        <family val="3"/>
        <charset val="134"/>
      </rPr>
      <t>王朝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硫磺回收内主操</t>
    </r>
    <r>
      <rPr>
        <sz val="10.5"/>
        <color indexed="8"/>
        <rFont val="Times New Roman"/>
        <family val="1"/>
      </rPr>
      <t>/Chief Panel Operator, Sulfur
#10000797/</t>
    </r>
    <r>
      <rPr>
        <sz val="10.5"/>
        <color indexed="8"/>
        <rFont val="宋体"/>
        <family val="3"/>
        <charset val="134"/>
      </rPr>
      <t>田斌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#10001832/</t>
    </r>
    <r>
      <rPr>
        <sz val="10.5"/>
        <color indexed="8"/>
        <rFont val="宋体"/>
        <family val="3"/>
        <charset val="134"/>
      </rPr>
      <t>高锋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#10001840/</t>
    </r>
    <r>
      <rPr>
        <sz val="10.5"/>
        <color indexed="8"/>
        <rFont val="宋体"/>
        <family val="3"/>
        <charset val="134"/>
      </rPr>
      <t>马占艳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*10002066/Kamaliah Binti Mohd Salleh/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*10002071/Siti Nursyahirah Mohammed Junaidi/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*10002072/Awangku Muhammad Hariz Hasfiy Bin Pengiran Othman/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*10002077/Dk Nur Haziqah Binti Pg Mohd Hasylin/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*10002074/Muhammad Khairul Haffizan Hazwan Bin Muhammad Ali/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
*10002075/Masrurah Binti Abd Wahab/</t>
    </r>
    <r>
      <rPr>
        <sz val="10.5"/>
        <color indexed="8"/>
        <rFont val="宋体"/>
        <family val="3"/>
        <charset val="134"/>
      </rPr>
      <t>硫磺回收外副操</t>
    </r>
    <r>
      <rPr>
        <sz val="10.5"/>
        <color indexed="8"/>
        <rFont val="Times New Roman"/>
        <family val="1"/>
      </rPr>
      <t>/Field Operator, Sulfur</t>
    </r>
    <phoneticPr fontId="40" type="noConversion"/>
  </si>
  <si>
    <r>
      <t>#10000461/</t>
    </r>
    <r>
      <rPr>
        <sz val="10.5"/>
        <color indexed="8"/>
        <rFont val="宋体"/>
        <family val="3"/>
        <charset val="134"/>
      </rPr>
      <t>吴圆意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水处理班长</t>
    </r>
    <r>
      <rPr>
        <sz val="10.5"/>
        <color indexed="8"/>
        <rFont val="Times New Roman"/>
        <family val="1"/>
      </rPr>
      <t>/Team Lead, Water Treatment
#10000475/</t>
    </r>
    <r>
      <rPr>
        <sz val="10.5"/>
        <color indexed="8"/>
        <rFont val="宋体"/>
        <family val="3"/>
        <charset val="134"/>
      </rPr>
      <t>潘文涛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水处理班长</t>
    </r>
    <r>
      <rPr>
        <sz val="10.5"/>
        <color indexed="8"/>
        <rFont val="Times New Roman"/>
        <family val="1"/>
      </rPr>
      <t>/Team Lead, Water Treatment
#10000463/</t>
    </r>
    <r>
      <rPr>
        <sz val="10.5"/>
        <color indexed="8"/>
        <rFont val="宋体"/>
        <family val="3"/>
        <charset val="134"/>
      </rPr>
      <t>余毅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水处理班长</t>
    </r>
    <r>
      <rPr>
        <sz val="10.5"/>
        <color indexed="8"/>
        <rFont val="Times New Roman"/>
        <family val="1"/>
      </rPr>
      <t>/Team Lead, Water Treatment
#10000567/</t>
    </r>
    <r>
      <rPr>
        <sz val="10.5"/>
        <color indexed="8"/>
        <rFont val="宋体"/>
        <family val="3"/>
        <charset val="134"/>
      </rPr>
      <t>陈代兴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水处理班长</t>
    </r>
    <r>
      <rPr>
        <sz val="10.5"/>
        <color indexed="8"/>
        <rFont val="Times New Roman"/>
        <family val="1"/>
      </rPr>
      <t>/Team Lead, Water Treatment</t>
    </r>
    <phoneticPr fontId="40" type="noConversion"/>
  </si>
  <si>
    <r>
      <t>#10000769/</t>
    </r>
    <r>
      <rPr>
        <sz val="10.5"/>
        <rFont val="宋体"/>
        <family val="3"/>
        <charset val="134"/>
      </rPr>
      <t>周涤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水处理内主操</t>
    </r>
    <r>
      <rPr>
        <sz val="10.5"/>
        <rFont val="Times New Roman"/>
        <family val="1"/>
      </rPr>
      <t>/Chief Panel Operator, Water Treatment
#10001088/</t>
    </r>
    <r>
      <rPr>
        <sz val="10.5"/>
        <rFont val="宋体"/>
        <family val="3"/>
        <charset val="134"/>
      </rPr>
      <t>李沛霖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水处理内主操</t>
    </r>
    <r>
      <rPr>
        <sz val="10.5"/>
        <rFont val="Times New Roman"/>
        <family val="1"/>
      </rPr>
      <t>/Chief Panel Operator, Water Treatment
#10001076/</t>
    </r>
    <r>
      <rPr>
        <sz val="10.5"/>
        <rFont val="宋体"/>
        <family val="3"/>
        <charset val="134"/>
      </rPr>
      <t>罗有余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水处理内主操</t>
    </r>
    <r>
      <rPr>
        <sz val="10.5"/>
        <rFont val="Times New Roman"/>
        <family val="1"/>
      </rPr>
      <t>/Chief Panel Operator, Water Treatment
#10001058/</t>
    </r>
    <r>
      <rPr>
        <sz val="10.5"/>
        <rFont val="宋体"/>
        <family val="3"/>
        <charset val="134"/>
      </rPr>
      <t>王玲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水处理内主操</t>
    </r>
    <r>
      <rPr>
        <sz val="10.5"/>
        <rFont val="Times New Roman"/>
        <family val="1"/>
      </rPr>
      <t>/Chief Panel Operator, Water Treatment
#10001062/</t>
    </r>
    <r>
      <rPr>
        <sz val="10.5"/>
        <rFont val="宋体"/>
        <family val="3"/>
        <charset val="134"/>
      </rPr>
      <t>赵飞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水处理内主操</t>
    </r>
    <r>
      <rPr>
        <sz val="10.5"/>
        <rFont val="Times New Roman"/>
        <family val="1"/>
      </rPr>
      <t>/Chief Panel Operator, Water Treatment
#10001067/</t>
    </r>
    <r>
      <rPr>
        <sz val="10.5"/>
        <rFont val="宋体"/>
        <family val="3"/>
        <charset val="134"/>
      </rPr>
      <t>马琳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水处理内主操</t>
    </r>
    <r>
      <rPr>
        <sz val="10.5"/>
        <rFont val="Times New Roman"/>
        <family val="1"/>
      </rPr>
      <t>/Chief Panel Operator, Water Treatment
#10001064/</t>
    </r>
    <r>
      <rPr>
        <sz val="10.5"/>
        <rFont val="宋体"/>
        <family val="3"/>
        <charset val="134"/>
      </rPr>
      <t>吕应强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水处理内主操</t>
    </r>
    <r>
      <rPr>
        <sz val="10.5"/>
        <rFont val="Times New Roman"/>
        <family val="1"/>
      </rPr>
      <t>/Chief Panel Operator, Water Treatment
#10001082/</t>
    </r>
    <r>
      <rPr>
        <sz val="10.5"/>
        <rFont val="宋体"/>
        <family val="3"/>
        <charset val="134"/>
      </rPr>
      <t>肖思雨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水处理内主操</t>
    </r>
    <r>
      <rPr>
        <sz val="10.5"/>
        <rFont val="Times New Roman"/>
        <family val="1"/>
      </rPr>
      <t>/Chief Panel Operator, Water Treatment</t>
    </r>
    <phoneticPr fontId="2" type="noConversion"/>
  </si>
  <si>
    <r>
      <t>#10001081/</t>
    </r>
    <r>
      <rPr>
        <sz val="10.5"/>
        <color indexed="8"/>
        <rFont val="宋体"/>
        <family val="3"/>
        <charset val="134"/>
      </rPr>
      <t>王姮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水处理内副操</t>
    </r>
    <r>
      <rPr>
        <sz val="10.5"/>
        <color indexed="8"/>
        <rFont val="Times New Roman"/>
        <family val="1"/>
      </rPr>
      <t>/Panel Operator, Water Treatment
#10001852/</t>
    </r>
    <r>
      <rPr>
        <sz val="10.5"/>
        <color indexed="8"/>
        <rFont val="宋体"/>
        <family val="3"/>
        <charset val="134"/>
      </rPr>
      <t>赵霞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水处理内副操</t>
    </r>
    <r>
      <rPr>
        <sz val="10.5"/>
        <color indexed="8"/>
        <rFont val="Times New Roman"/>
        <family val="1"/>
      </rPr>
      <t>/Panel Operator, Water Treatment
*10002037/Nurul 'Izzah Binti Awang Mustafa/</t>
    </r>
    <r>
      <rPr>
        <sz val="10.5"/>
        <color indexed="8"/>
        <rFont val="宋体"/>
        <family val="3"/>
        <charset val="134"/>
      </rPr>
      <t>水处理内副操</t>
    </r>
    <r>
      <rPr>
        <sz val="10.5"/>
        <color indexed="8"/>
        <rFont val="Times New Roman"/>
        <family val="1"/>
      </rPr>
      <t>/Panel Operator, Water Treatment
*10002029/Azimatul Aziqah Sanim/</t>
    </r>
    <r>
      <rPr>
        <sz val="10.5"/>
        <color indexed="8"/>
        <rFont val="宋体"/>
        <family val="3"/>
        <charset val="134"/>
      </rPr>
      <t>水处理内副操</t>
    </r>
    <r>
      <rPr>
        <sz val="10.5"/>
        <color indexed="8"/>
        <rFont val="Times New Roman"/>
        <family val="1"/>
      </rPr>
      <t>/Panel Operator, Water Treatment
*10002028/Siti Nurdinna Amalina Binti Hj Safudin/</t>
    </r>
    <r>
      <rPr>
        <sz val="10.5"/>
        <color indexed="8"/>
        <rFont val="宋体"/>
        <family val="3"/>
        <charset val="134"/>
      </rPr>
      <t>水处理内副操</t>
    </r>
    <r>
      <rPr>
        <sz val="10.5"/>
        <color indexed="8"/>
        <rFont val="Times New Roman"/>
        <family val="1"/>
      </rPr>
      <t>/Panel Operator, Water Treatment
*10002030/Nurul Nadhirah Zahirah Hj Joharry/</t>
    </r>
    <r>
      <rPr>
        <sz val="10.5"/>
        <color indexed="8"/>
        <rFont val="宋体"/>
        <family val="3"/>
        <charset val="134"/>
      </rPr>
      <t>水处理内副操</t>
    </r>
    <r>
      <rPr>
        <sz val="10.5"/>
        <color indexed="8"/>
        <rFont val="Times New Roman"/>
        <family val="1"/>
      </rPr>
      <t>/Panel Operator, Water Treatment
*10002031/Dk Seri Liyana Binti Pg Haji Aji/</t>
    </r>
    <r>
      <rPr>
        <sz val="10.5"/>
        <color indexed="8"/>
        <rFont val="宋体"/>
        <family val="3"/>
        <charset val="134"/>
      </rPr>
      <t>水处理内副操</t>
    </r>
    <r>
      <rPr>
        <sz val="10.5"/>
        <color indexed="8"/>
        <rFont val="Times New Roman"/>
        <family val="1"/>
      </rPr>
      <t>/Panel Operator, Water Treatment
*10002039/Nur Sabrina Binti Brahim/</t>
    </r>
    <r>
      <rPr>
        <sz val="10.5"/>
        <color indexed="8"/>
        <rFont val="宋体"/>
        <family val="3"/>
        <charset val="134"/>
      </rPr>
      <t>水处理内副操</t>
    </r>
    <r>
      <rPr>
        <sz val="10.5"/>
        <color indexed="8"/>
        <rFont val="Times New Roman"/>
        <family val="1"/>
      </rPr>
      <t>/Panel Operator, Water Treatment</t>
    </r>
    <phoneticPr fontId="40" type="noConversion"/>
  </si>
  <si>
    <r>
      <t>#10001066/</t>
    </r>
    <r>
      <rPr>
        <sz val="10.5"/>
        <color indexed="8"/>
        <rFont val="宋体"/>
        <family val="3"/>
        <charset val="134"/>
      </rPr>
      <t>方岩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水处理外主操</t>
    </r>
    <r>
      <rPr>
        <sz val="10.5"/>
        <color indexed="8"/>
        <rFont val="Times New Roman"/>
        <family val="1"/>
      </rPr>
      <t>/Chief Field Operator, Water Treatment
#10001087/</t>
    </r>
    <r>
      <rPr>
        <sz val="10.5"/>
        <color indexed="8"/>
        <rFont val="宋体"/>
        <family val="3"/>
        <charset val="134"/>
      </rPr>
      <t>蒋瑞兵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水处理外主操</t>
    </r>
    <r>
      <rPr>
        <sz val="10.5"/>
        <color indexed="8"/>
        <rFont val="Times New Roman"/>
        <family val="1"/>
      </rPr>
      <t>/Chief Field Operator, Water Treatment
#10001483/</t>
    </r>
    <r>
      <rPr>
        <sz val="10.5"/>
        <color indexed="8"/>
        <rFont val="宋体"/>
        <family val="3"/>
        <charset val="134"/>
      </rPr>
      <t>代勇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水处理外主操</t>
    </r>
    <r>
      <rPr>
        <sz val="10.5"/>
        <color indexed="8"/>
        <rFont val="Times New Roman"/>
        <family val="1"/>
      </rPr>
      <t>/Chief Field Operator, Water Treatment
#10001085/</t>
    </r>
    <r>
      <rPr>
        <sz val="10.5"/>
        <color indexed="8"/>
        <rFont val="宋体"/>
        <family val="3"/>
        <charset val="134"/>
      </rPr>
      <t>张向东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水处理外主操</t>
    </r>
    <r>
      <rPr>
        <sz val="10.5"/>
        <color indexed="8"/>
        <rFont val="Times New Roman"/>
        <family val="1"/>
      </rPr>
      <t>/Chief Field Operator, Water Treatment
#10001061/</t>
    </r>
    <r>
      <rPr>
        <sz val="10.5"/>
        <color indexed="8"/>
        <rFont val="宋体"/>
        <family val="3"/>
        <charset val="134"/>
      </rPr>
      <t>李奎胜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水处理外主操</t>
    </r>
    <r>
      <rPr>
        <sz val="10.5"/>
        <color indexed="8"/>
        <rFont val="Times New Roman"/>
        <family val="1"/>
      </rPr>
      <t>/Chief Field Operator, Water Treatment
#10001074/</t>
    </r>
    <r>
      <rPr>
        <sz val="10.5"/>
        <color indexed="8"/>
        <rFont val="宋体"/>
        <family val="3"/>
        <charset val="134"/>
      </rPr>
      <t>张伟雄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水处理外主操</t>
    </r>
    <r>
      <rPr>
        <sz val="10.5"/>
        <color indexed="8"/>
        <rFont val="Times New Roman"/>
        <family val="1"/>
      </rPr>
      <t>/Chief Field Operator, Water Treatment
#10001086/</t>
    </r>
    <r>
      <rPr>
        <sz val="10.5"/>
        <color indexed="8"/>
        <rFont val="宋体"/>
        <family val="3"/>
        <charset val="134"/>
      </rPr>
      <t>赵开亮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水处理外主操</t>
    </r>
    <r>
      <rPr>
        <sz val="10.5"/>
        <color indexed="8"/>
        <rFont val="Times New Roman"/>
        <family val="1"/>
      </rPr>
      <t>/Chief Field Operator, Water Treatment</t>
    </r>
    <phoneticPr fontId="40" type="noConversion"/>
  </si>
  <si>
    <r>
      <t>*10002447/Masherman Haji Abu Bakar/</t>
    </r>
    <r>
      <rPr>
        <sz val="10.5"/>
        <color indexed="8"/>
        <rFont val="宋体"/>
        <family val="3"/>
        <charset val="134"/>
      </rPr>
      <t>水处理外网巡检工</t>
    </r>
    <r>
      <rPr>
        <sz val="10.5"/>
        <color indexed="8"/>
        <rFont val="Times New Roman"/>
        <family val="1"/>
      </rPr>
      <t>/Pipeline Inspector, Water treatment
*10002478/Muhammad Arif Nasruddin Bin Bahari/</t>
    </r>
    <r>
      <rPr>
        <sz val="10.5"/>
        <color indexed="8"/>
        <rFont val="宋体"/>
        <family val="3"/>
        <charset val="134"/>
      </rPr>
      <t>水处理外网巡检工</t>
    </r>
    <r>
      <rPr>
        <sz val="10.5"/>
        <color indexed="8"/>
        <rFont val="Times New Roman"/>
        <family val="1"/>
      </rPr>
      <t>/Pipeline Inspector, Water treatment
*10002035/Ashriel Aron Bin Kuang/</t>
    </r>
    <r>
      <rPr>
        <sz val="10.5"/>
        <color indexed="8"/>
        <rFont val="宋体"/>
        <family val="3"/>
        <charset val="134"/>
      </rPr>
      <t>水处理外网巡检工</t>
    </r>
    <r>
      <rPr>
        <sz val="10.5"/>
        <color indexed="8"/>
        <rFont val="Times New Roman"/>
        <family val="1"/>
      </rPr>
      <t>/Pipeline Inspector, Water treatment
*10002036/Muhammad Yusuf Bin Hamdan/</t>
    </r>
    <r>
      <rPr>
        <sz val="10.5"/>
        <color indexed="8"/>
        <rFont val="宋体"/>
        <family val="3"/>
        <charset val="134"/>
      </rPr>
      <t>水处理外网巡检工</t>
    </r>
    <r>
      <rPr>
        <sz val="10.5"/>
        <color indexed="8"/>
        <rFont val="Times New Roman"/>
        <family val="1"/>
      </rPr>
      <t>/Pipeline Inspector, Water treatment</t>
    </r>
    <phoneticPr fontId="40" type="noConversion"/>
  </si>
  <si>
    <r>
      <t>#10000436/</t>
    </r>
    <r>
      <rPr>
        <sz val="10.5"/>
        <color indexed="8"/>
        <rFont val="宋体"/>
        <family val="3"/>
        <charset val="134"/>
      </rPr>
      <t>邓文涛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空分空压班长</t>
    </r>
    <r>
      <rPr>
        <sz val="10.5"/>
        <color indexed="8"/>
        <rFont val="Times New Roman"/>
        <family val="1"/>
      </rPr>
      <t>/Team Lead, Air Separation &amp; Compression
#10000485/</t>
    </r>
    <r>
      <rPr>
        <sz val="10.5"/>
        <color indexed="8"/>
        <rFont val="宋体"/>
        <family val="3"/>
        <charset val="134"/>
      </rPr>
      <t>于亚鹏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空分空压班长</t>
    </r>
    <r>
      <rPr>
        <sz val="10.5"/>
        <color indexed="8"/>
        <rFont val="Times New Roman"/>
        <family val="1"/>
      </rPr>
      <t>/Team Lead, Air Separation &amp; Compression
#10000536/</t>
    </r>
    <r>
      <rPr>
        <sz val="10.5"/>
        <color indexed="8"/>
        <rFont val="宋体"/>
        <family val="3"/>
        <charset val="134"/>
      </rPr>
      <t>孟新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空分空压班长</t>
    </r>
    <r>
      <rPr>
        <sz val="10.5"/>
        <color indexed="8"/>
        <rFont val="Times New Roman"/>
        <family val="1"/>
      </rPr>
      <t>/Team Lead, Air Separation &amp; Compression
#10000706/</t>
    </r>
    <r>
      <rPr>
        <sz val="10.5"/>
        <color indexed="8"/>
        <rFont val="宋体"/>
        <family val="3"/>
        <charset val="134"/>
      </rPr>
      <t>张飞鹏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空分空压班长</t>
    </r>
    <r>
      <rPr>
        <sz val="10.5"/>
        <color indexed="8"/>
        <rFont val="Times New Roman"/>
        <family val="1"/>
      </rPr>
      <t>/Team Lead, Air Separation &amp; Compression</t>
    </r>
    <phoneticPr fontId="40" type="noConversion"/>
  </si>
  <si>
    <r>
      <t>#10001093/</t>
    </r>
    <r>
      <rPr>
        <sz val="10.5"/>
        <rFont val="宋体"/>
        <family val="3"/>
        <charset val="134"/>
      </rPr>
      <t>蒙军飞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空分空压副班长</t>
    </r>
    <r>
      <rPr>
        <sz val="10.5"/>
        <rFont val="Times New Roman"/>
        <family val="1"/>
      </rPr>
      <t>/Deputy Team Lead, Air Separation &amp; Compression
#10002963/</t>
    </r>
    <r>
      <rPr>
        <sz val="10.5"/>
        <rFont val="宋体"/>
        <family val="3"/>
        <charset val="134"/>
      </rPr>
      <t>赵宇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空分空压副班长</t>
    </r>
    <r>
      <rPr>
        <sz val="10.5"/>
        <rFont val="Times New Roman"/>
        <family val="1"/>
      </rPr>
      <t>/Deputy Team Lead, Air Separation &amp; Compression
#10001077/</t>
    </r>
    <r>
      <rPr>
        <sz val="10.5"/>
        <rFont val="宋体"/>
        <family val="3"/>
        <charset val="134"/>
      </rPr>
      <t>王俊淞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空分空压副班长</t>
    </r>
    <r>
      <rPr>
        <sz val="10.5"/>
        <rFont val="Times New Roman"/>
        <family val="1"/>
      </rPr>
      <t>/Deputy Team Lead, Air Separation &amp; Compression
#10002859/</t>
    </r>
    <r>
      <rPr>
        <sz val="10.5"/>
        <rFont val="宋体"/>
        <family val="3"/>
        <charset val="134"/>
      </rPr>
      <t>闫路军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空分空压副班长</t>
    </r>
    <r>
      <rPr>
        <sz val="10.5"/>
        <rFont val="Times New Roman"/>
        <family val="1"/>
      </rPr>
      <t>/Deputy Team Lead, Air Separation &amp; Compression
#10002964/</t>
    </r>
    <r>
      <rPr>
        <sz val="10.5"/>
        <rFont val="宋体"/>
        <family val="3"/>
        <charset val="134"/>
      </rPr>
      <t>张文俊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空分空压副班长</t>
    </r>
    <r>
      <rPr>
        <sz val="10.5"/>
        <rFont val="Times New Roman"/>
        <family val="1"/>
      </rPr>
      <t>/Deputy Team Lead, Air Separation &amp; Compression</t>
    </r>
    <phoneticPr fontId="40" type="noConversion"/>
  </si>
  <si>
    <r>
      <t>#10001096/</t>
    </r>
    <r>
      <rPr>
        <sz val="10.5"/>
        <rFont val="宋体"/>
        <family val="3"/>
        <charset val="134"/>
      </rPr>
      <t>赵庆环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空分空压内主操</t>
    </r>
    <r>
      <rPr>
        <sz val="10.5"/>
        <rFont val="Times New Roman"/>
        <family val="1"/>
      </rPr>
      <t>/Chief Panel Operator, Air Separation &amp; Compression
#10001073/</t>
    </r>
    <r>
      <rPr>
        <sz val="10.5"/>
        <rFont val="宋体"/>
        <family val="3"/>
        <charset val="134"/>
      </rPr>
      <t>田世法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空分空压内主操</t>
    </r>
    <r>
      <rPr>
        <sz val="10.5"/>
        <rFont val="Times New Roman"/>
        <family val="1"/>
      </rPr>
      <t>/Chief Panel Operator, Air Separation &amp; Compression
#10001100/</t>
    </r>
    <r>
      <rPr>
        <sz val="10.5"/>
        <rFont val="宋体"/>
        <family val="3"/>
        <charset val="134"/>
      </rPr>
      <t>高烁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空分空压内主操</t>
    </r>
    <r>
      <rPr>
        <sz val="10.5"/>
        <rFont val="Times New Roman"/>
        <family val="1"/>
      </rPr>
      <t>/Chief Panel Operator, Air Separation &amp; Compression</t>
    </r>
    <phoneticPr fontId="40" type="noConversion"/>
  </si>
  <si>
    <r>
      <t>#10001080/</t>
    </r>
    <r>
      <rPr>
        <sz val="10.5"/>
        <rFont val="宋体"/>
        <family val="3"/>
        <charset val="134"/>
      </rPr>
      <t>辛娅妮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空分空压内副操</t>
    </r>
    <r>
      <rPr>
        <sz val="10.5"/>
        <rFont val="Times New Roman"/>
        <family val="1"/>
      </rPr>
      <t>/Panel Operator, Air Separation &amp; Compression
*10002038/Izzah Syazaidah Binti Abdul Rahman/</t>
    </r>
    <r>
      <rPr>
        <sz val="10.5"/>
        <rFont val="宋体"/>
        <family val="3"/>
        <charset val="134"/>
      </rPr>
      <t>空分空压内副操</t>
    </r>
    <r>
      <rPr>
        <sz val="10.5"/>
        <rFont val="Times New Roman"/>
        <family val="1"/>
      </rPr>
      <t>/Panel Operator, Air Separation &amp; Compression
*10002032/Zizian Eyon Binti Hamlan @ Michelle Sim/</t>
    </r>
    <r>
      <rPr>
        <sz val="10.5"/>
        <rFont val="宋体"/>
        <family val="3"/>
        <charset val="134"/>
      </rPr>
      <t>空分空压内副操</t>
    </r>
    <r>
      <rPr>
        <sz val="10.5"/>
        <rFont val="Times New Roman"/>
        <family val="1"/>
      </rPr>
      <t>/Panel Operator, Air Separation &amp; Compression</t>
    </r>
    <phoneticPr fontId="40" type="noConversion"/>
  </si>
  <si>
    <r>
      <t>#10001091/</t>
    </r>
    <r>
      <rPr>
        <sz val="10.5"/>
        <rFont val="宋体"/>
        <family val="3"/>
        <charset val="134"/>
      </rPr>
      <t>陈聊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空分空压外主操</t>
    </r>
    <r>
      <rPr>
        <sz val="10.5"/>
        <rFont val="Times New Roman"/>
        <family val="1"/>
      </rPr>
      <t>/Chief Field Operator, Air Separation &amp; Compression
#10001095/</t>
    </r>
    <r>
      <rPr>
        <sz val="10.5"/>
        <rFont val="宋体"/>
        <family val="3"/>
        <charset val="134"/>
      </rPr>
      <t>李凯强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空分空压外主操</t>
    </r>
    <r>
      <rPr>
        <sz val="10.5"/>
        <rFont val="Times New Roman"/>
        <family val="1"/>
      </rPr>
      <t>/Chief Field Operator, Air Separation &amp; Compression
#10001092/</t>
    </r>
    <r>
      <rPr>
        <sz val="10.5"/>
        <rFont val="宋体"/>
        <family val="3"/>
        <charset val="134"/>
      </rPr>
      <t>武明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空分空压外主操</t>
    </r>
    <r>
      <rPr>
        <sz val="10.5"/>
        <rFont val="Times New Roman"/>
        <family val="1"/>
      </rPr>
      <t>/Chief Field Operator, Air Separation &amp; Compression
#10001083/</t>
    </r>
    <r>
      <rPr>
        <sz val="10.5"/>
        <rFont val="宋体"/>
        <family val="3"/>
        <charset val="134"/>
      </rPr>
      <t>苟旺富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空分空压外主操</t>
    </r>
    <r>
      <rPr>
        <sz val="10.5"/>
        <rFont val="Times New Roman"/>
        <family val="1"/>
      </rPr>
      <t>/Chief Field Operator, Air Separation &amp; Compression</t>
    </r>
    <phoneticPr fontId="40" type="noConversion"/>
  </si>
  <si>
    <r>
      <t>*10002034/Bong Wen Kui/</t>
    </r>
    <r>
      <rPr>
        <sz val="10.5"/>
        <rFont val="宋体"/>
        <family val="3"/>
        <charset val="134"/>
      </rPr>
      <t>空分空压外副操</t>
    </r>
    <r>
      <rPr>
        <sz val="10.5"/>
        <rFont val="Times New Roman"/>
        <family val="1"/>
      </rPr>
      <t>/Field Operator, Air Separation &amp; Compression
#10001489/</t>
    </r>
    <r>
      <rPr>
        <sz val="10.5"/>
        <rFont val="宋体"/>
        <family val="3"/>
        <charset val="134"/>
      </rPr>
      <t>康乐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空分空压外副操</t>
    </r>
    <r>
      <rPr>
        <sz val="10.5"/>
        <rFont val="Times New Roman"/>
        <family val="1"/>
      </rPr>
      <t>/Field Operator, Air Separation &amp; Compression</t>
    </r>
    <phoneticPr fontId="40" type="noConversion"/>
  </si>
  <si>
    <r>
      <t>#10001228/</t>
    </r>
    <r>
      <rPr>
        <sz val="10.5"/>
        <rFont val="宋体"/>
        <family val="3"/>
        <charset val="134"/>
      </rPr>
      <t>马志刚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电站值长</t>
    </r>
    <r>
      <rPr>
        <sz val="10.5"/>
        <rFont val="Times New Roman"/>
        <family val="1"/>
      </rPr>
      <t>/Power Plant Dispatcher
#10001294/</t>
    </r>
    <r>
      <rPr>
        <sz val="10.5"/>
        <rFont val="宋体"/>
        <family val="3"/>
        <charset val="134"/>
      </rPr>
      <t>李亚东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电站值长</t>
    </r>
    <r>
      <rPr>
        <sz val="10.5"/>
        <rFont val="Times New Roman"/>
        <family val="1"/>
      </rPr>
      <t>/Power Plant Dispatcher
#10000464/</t>
    </r>
    <r>
      <rPr>
        <sz val="10.5"/>
        <rFont val="宋体"/>
        <family val="3"/>
        <charset val="134"/>
      </rPr>
      <t>杜继波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电站值长</t>
    </r>
    <r>
      <rPr>
        <sz val="10.5"/>
        <rFont val="Times New Roman"/>
        <family val="1"/>
      </rPr>
      <t>/Power Plant Dispatcher
#10001755/</t>
    </r>
    <r>
      <rPr>
        <sz val="10.5"/>
        <rFont val="宋体"/>
        <family val="3"/>
        <charset val="134"/>
      </rPr>
      <t>张亚军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电站值长</t>
    </r>
    <r>
      <rPr>
        <sz val="10.5"/>
        <rFont val="Times New Roman"/>
        <family val="1"/>
      </rPr>
      <t>/Power Plant Dispatcher
#10000544/</t>
    </r>
    <r>
      <rPr>
        <sz val="10.5"/>
        <rFont val="宋体"/>
        <family val="3"/>
        <charset val="134"/>
      </rPr>
      <t>江洪波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电站值长</t>
    </r>
    <r>
      <rPr>
        <sz val="10.5"/>
        <rFont val="Times New Roman"/>
        <family val="1"/>
      </rPr>
      <t>/Power Plant Dispatcher</t>
    </r>
    <phoneticPr fontId="40" type="noConversion"/>
  </si>
  <si>
    <r>
      <t>#10000361/</t>
    </r>
    <r>
      <rPr>
        <sz val="10.5"/>
        <color indexed="8"/>
        <rFont val="宋体"/>
        <family val="3"/>
        <charset val="134"/>
      </rPr>
      <t>邓伟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锅炉班长</t>
    </r>
    <r>
      <rPr>
        <sz val="10.5"/>
        <color indexed="8"/>
        <rFont val="Times New Roman"/>
        <family val="1"/>
      </rPr>
      <t>/Team Lead, Boiler
#10000608/</t>
    </r>
    <r>
      <rPr>
        <sz val="10.5"/>
        <color indexed="8"/>
        <rFont val="宋体"/>
        <family val="3"/>
        <charset val="134"/>
      </rPr>
      <t>吕凤岐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锅炉班长</t>
    </r>
    <r>
      <rPr>
        <sz val="10.5"/>
        <color indexed="8"/>
        <rFont val="Times New Roman"/>
        <family val="1"/>
      </rPr>
      <t>/Team Lead, Boiler
#10000914/</t>
    </r>
    <r>
      <rPr>
        <sz val="10.5"/>
        <color indexed="8"/>
        <rFont val="宋体"/>
        <family val="3"/>
        <charset val="134"/>
      </rPr>
      <t>吴帅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锅炉班长</t>
    </r>
    <r>
      <rPr>
        <sz val="10.5"/>
        <color indexed="8"/>
        <rFont val="Times New Roman"/>
        <family val="1"/>
      </rPr>
      <t>/Team Lead, Boiler
#10001332/</t>
    </r>
    <r>
      <rPr>
        <sz val="10.5"/>
        <color indexed="8"/>
        <rFont val="宋体"/>
        <family val="3"/>
        <charset val="134"/>
      </rPr>
      <t>周更新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锅炉班长</t>
    </r>
    <r>
      <rPr>
        <sz val="10.5"/>
        <color indexed="8"/>
        <rFont val="Times New Roman"/>
        <family val="1"/>
      </rPr>
      <t>/Team Lead, Boiler</t>
    </r>
    <phoneticPr fontId="40" type="noConversion"/>
  </si>
  <si>
    <r>
      <rPr>
        <sz val="10.5"/>
        <color indexed="8"/>
        <rFont val="Times New Roman"/>
        <family val="1"/>
      </rPr>
      <t>#10000435/</t>
    </r>
    <r>
      <rPr>
        <sz val="10.5"/>
        <color indexed="8"/>
        <rFont val="宋体"/>
        <family val="3"/>
        <charset val="134"/>
      </rPr>
      <t>曾明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#10000921/</t>
    </r>
    <r>
      <rPr>
        <sz val="10.5"/>
        <color indexed="8"/>
        <rFont val="宋体"/>
        <family val="3"/>
        <charset val="134"/>
      </rPr>
      <t>杨志强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#10000880/</t>
    </r>
    <r>
      <rPr>
        <sz val="10.5"/>
        <color indexed="8"/>
        <rFont val="宋体"/>
        <family val="3"/>
        <charset val="134"/>
      </rPr>
      <t>杜方勇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#10000691/</t>
    </r>
    <r>
      <rPr>
        <sz val="10.5"/>
        <color indexed="8"/>
        <rFont val="宋体"/>
        <family val="3"/>
        <charset val="134"/>
      </rPr>
      <t>许雷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#10000700/</t>
    </r>
    <r>
      <rPr>
        <sz val="10.5"/>
        <color indexed="8"/>
        <rFont val="宋体"/>
        <family val="3"/>
        <charset val="134"/>
      </rPr>
      <t>吕辉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#10000716/</t>
    </r>
    <r>
      <rPr>
        <sz val="10.5"/>
        <color indexed="8"/>
        <rFont val="宋体"/>
        <family val="3"/>
        <charset val="134"/>
      </rPr>
      <t>张鹏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#10000715/</t>
    </r>
    <r>
      <rPr>
        <sz val="10.5"/>
        <color indexed="8"/>
        <rFont val="宋体"/>
        <family val="3"/>
        <charset val="134"/>
      </rPr>
      <t>江标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#10000719/</t>
    </r>
    <r>
      <rPr>
        <sz val="10.5"/>
        <color indexed="8"/>
        <rFont val="宋体"/>
        <family val="3"/>
        <charset val="134"/>
      </rPr>
      <t>崔俊锋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#10000763/</t>
    </r>
    <r>
      <rPr>
        <sz val="10.5"/>
        <color indexed="8"/>
        <rFont val="宋体"/>
        <family val="3"/>
        <charset val="134"/>
      </rPr>
      <t>李洪柯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#10001282/</t>
    </r>
    <r>
      <rPr>
        <sz val="10.5"/>
        <color indexed="8"/>
        <rFont val="宋体"/>
        <family val="3"/>
        <charset val="134"/>
      </rPr>
      <t>赵子月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#10001319/</t>
    </r>
    <r>
      <rPr>
        <sz val="10.5"/>
        <color indexed="8"/>
        <rFont val="宋体"/>
        <family val="3"/>
        <charset val="134"/>
      </rPr>
      <t>陈岐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#10001367/</t>
    </r>
    <r>
      <rPr>
        <sz val="10.5"/>
        <color indexed="8"/>
        <rFont val="宋体"/>
        <family val="3"/>
        <charset val="134"/>
      </rPr>
      <t>马营营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#10001354/</t>
    </r>
    <r>
      <rPr>
        <sz val="10.5"/>
        <color indexed="8"/>
        <rFont val="宋体"/>
        <family val="3"/>
        <charset val="134"/>
      </rPr>
      <t>王魁龙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#10001400/</t>
    </r>
    <r>
      <rPr>
        <sz val="10.5"/>
        <color indexed="8"/>
        <rFont val="宋体"/>
        <family val="3"/>
        <charset val="134"/>
      </rPr>
      <t>郭强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#10002733/</t>
    </r>
    <r>
      <rPr>
        <sz val="10.5"/>
        <color indexed="8"/>
        <rFont val="宋体"/>
        <family val="3"/>
        <charset val="134"/>
      </rPr>
      <t>郑祥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#10002730/</t>
    </r>
    <r>
      <rPr>
        <sz val="10.5"/>
        <color indexed="8"/>
        <rFont val="宋体"/>
        <family val="3"/>
        <charset val="134"/>
      </rPr>
      <t>闫晟佐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#10002893/</t>
    </r>
    <r>
      <rPr>
        <sz val="10.5"/>
        <color indexed="8"/>
        <rFont val="宋体"/>
        <family val="3"/>
        <charset val="134"/>
      </rPr>
      <t>王县伟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#10002727/</t>
    </r>
    <r>
      <rPr>
        <sz val="10.5"/>
        <color indexed="8"/>
        <rFont val="宋体"/>
        <family val="3"/>
        <charset val="134"/>
      </rPr>
      <t>王伦明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#10002857/</t>
    </r>
    <r>
      <rPr>
        <sz val="10.5"/>
        <color indexed="8"/>
        <rFont val="宋体"/>
        <family val="3"/>
        <charset val="134"/>
      </rPr>
      <t>刘雨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#10002743/</t>
    </r>
    <r>
      <rPr>
        <sz val="10.5"/>
        <color indexed="8"/>
        <rFont val="宋体"/>
        <family val="3"/>
        <charset val="134"/>
      </rPr>
      <t>张宇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#10002749/</t>
    </r>
    <r>
      <rPr>
        <sz val="10.5"/>
        <color indexed="8"/>
        <rFont val="宋体"/>
        <family val="3"/>
        <charset val="134"/>
      </rPr>
      <t>张雷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#10002804/</t>
    </r>
    <r>
      <rPr>
        <sz val="10.5"/>
        <color indexed="8"/>
        <rFont val="宋体"/>
        <family val="3"/>
        <charset val="134"/>
      </rPr>
      <t>符治权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#10002829/</t>
    </r>
    <r>
      <rPr>
        <sz val="10.5"/>
        <color indexed="8"/>
        <rFont val="宋体"/>
        <family val="3"/>
        <charset val="134"/>
      </rPr>
      <t>冯月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
#10002856/</t>
    </r>
    <r>
      <rPr>
        <sz val="10.5"/>
        <color indexed="8"/>
        <rFont val="宋体"/>
        <family val="3"/>
        <charset val="134"/>
      </rPr>
      <t>侯守鹏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锅炉主操</t>
    </r>
    <r>
      <rPr>
        <sz val="10.5"/>
        <color indexed="8"/>
        <rFont val="Times New Roman"/>
        <family val="1"/>
      </rPr>
      <t>/Chief Operator, Boiler</t>
    </r>
    <phoneticPr fontId="40" type="noConversion"/>
  </si>
  <si>
    <r>
      <t>#10001366/</t>
    </r>
    <r>
      <rPr>
        <sz val="10.5"/>
        <color indexed="8"/>
        <rFont val="宋体"/>
        <family val="3"/>
        <charset val="134"/>
      </rPr>
      <t>张旭东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锅炉副操</t>
    </r>
    <r>
      <rPr>
        <sz val="10.5"/>
        <color indexed="8"/>
        <rFont val="Times New Roman"/>
        <family val="1"/>
      </rPr>
      <t>/Operator, Boiler
#10000995/</t>
    </r>
    <r>
      <rPr>
        <sz val="10.5"/>
        <color indexed="8"/>
        <rFont val="宋体"/>
        <family val="3"/>
        <charset val="134"/>
      </rPr>
      <t>王立新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锅炉副操</t>
    </r>
    <r>
      <rPr>
        <sz val="10.5"/>
        <color indexed="8"/>
        <rFont val="Times New Roman"/>
        <family val="1"/>
      </rPr>
      <t>/Operator, Boiler
#10001010/</t>
    </r>
    <r>
      <rPr>
        <sz val="10.5"/>
        <color indexed="8"/>
        <rFont val="宋体"/>
        <family val="3"/>
        <charset val="134"/>
      </rPr>
      <t>范选楷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锅炉副操</t>
    </r>
    <r>
      <rPr>
        <sz val="10.5"/>
        <color indexed="8"/>
        <rFont val="Times New Roman"/>
        <family val="1"/>
      </rPr>
      <t>/Operator, Boiler
#10001001/</t>
    </r>
    <r>
      <rPr>
        <sz val="10.5"/>
        <color indexed="8"/>
        <rFont val="宋体"/>
        <family val="3"/>
        <charset val="134"/>
      </rPr>
      <t>李小强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锅炉副操</t>
    </r>
    <r>
      <rPr>
        <sz val="10.5"/>
        <color indexed="8"/>
        <rFont val="Times New Roman"/>
        <family val="1"/>
      </rPr>
      <t>/Operator, Boiler
#10000991/</t>
    </r>
    <r>
      <rPr>
        <sz val="10.5"/>
        <color indexed="8"/>
        <rFont val="宋体"/>
        <family val="3"/>
        <charset val="134"/>
      </rPr>
      <t>王鹏举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锅炉副操</t>
    </r>
    <r>
      <rPr>
        <sz val="10.5"/>
        <color indexed="8"/>
        <rFont val="Times New Roman"/>
        <family val="1"/>
      </rPr>
      <t>/Operator, Boiler
#10001031/</t>
    </r>
    <r>
      <rPr>
        <sz val="10.5"/>
        <color indexed="8"/>
        <rFont val="宋体"/>
        <family val="3"/>
        <charset val="134"/>
      </rPr>
      <t>板保强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锅炉副操</t>
    </r>
    <r>
      <rPr>
        <sz val="10.5"/>
        <color indexed="8"/>
        <rFont val="Times New Roman"/>
        <family val="1"/>
      </rPr>
      <t>/Operator, Boiler
#10001038/</t>
    </r>
    <r>
      <rPr>
        <sz val="10.5"/>
        <color indexed="8"/>
        <rFont val="宋体"/>
        <family val="3"/>
        <charset val="134"/>
      </rPr>
      <t>郭廷锟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锅炉副操</t>
    </r>
    <r>
      <rPr>
        <sz val="10.5"/>
        <color indexed="8"/>
        <rFont val="Times New Roman"/>
        <family val="1"/>
      </rPr>
      <t>/Operator, Boiler
#10001700/</t>
    </r>
    <r>
      <rPr>
        <sz val="10.5"/>
        <color indexed="8"/>
        <rFont val="宋体"/>
        <family val="3"/>
        <charset val="134"/>
      </rPr>
      <t>李宇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锅炉副操</t>
    </r>
    <r>
      <rPr>
        <sz val="10.5"/>
        <color indexed="8"/>
        <rFont val="Times New Roman"/>
        <family val="1"/>
      </rPr>
      <t>/Operator, Boiler</t>
    </r>
    <phoneticPr fontId="40" type="noConversion"/>
  </si>
  <si>
    <r>
      <t>#10000918/</t>
    </r>
    <r>
      <rPr>
        <sz val="10.5"/>
        <color indexed="8"/>
        <rFont val="宋体"/>
        <family val="3"/>
        <charset val="134"/>
      </rPr>
      <t>邱先锋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汽机班长</t>
    </r>
    <r>
      <rPr>
        <sz val="10.5"/>
        <color indexed="8"/>
        <rFont val="Times New Roman"/>
        <family val="1"/>
      </rPr>
      <t>/Team Lead, Turbine
#10000768/</t>
    </r>
    <r>
      <rPr>
        <sz val="10.5"/>
        <color indexed="8"/>
        <rFont val="宋体"/>
        <family val="3"/>
        <charset val="134"/>
      </rPr>
      <t>付仕峰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汽机班长</t>
    </r>
    <r>
      <rPr>
        <sz val="10.5"/>
        <color indexed="8"/>
        <rFont val="Times New Roman"/>
        <family val="1"/>
      </rPr>
      <t>/Team Lead, Turbine
#10000442/</t>
    </r>
    <r>
      <rPr>
        <sz val="10.5"/>
        <color indexed="8"/>
        <rFont val="宋体"/>
        <family val="3"/>
        <charset val="134"/>
      </rPr>
      <t>邹恭儒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汽机班长</t>
    </r>
    <r>
      <rPr>
        <sz val="10.5"/>
        <color indexed="8"/>
        <rFont val="Times New Roman"/>
        <family val="1"/>
      </rPr>
      <t>/Team Lead, Turbine
#10000765/</t>
    </r>
    <r>
      <rPr>
        <sz val="10.5"/>
        <color indexed="8"/>
        <rFont val="宋体"/>
        <family val="3"/>
        <charset val="134"/>
      </rPr>
      <t>耿圣峰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汽机班长</t>
    </r>
    <r>
      <rPr>
        <sz val="10.5"/>
        <color indexed="8"/>
        <rFont val="Times New Roman"/>
        <family val="1"/>
      </rPr>
      <t>/Team Lead, Turbine</t>
    </r>
    <phoneticPr fontId="40" type="noConversion"/>
  </si>
  <si>
    <r>
      <t>#10001901/</t>
    </r>
    <r>
      <rPr>
        <sz val="10.5"/>
        <color indexed="8"/>
        <rFont val="宋体"/>
        <family val="3"/>
        <charset val="134"/>
      </rPr>
      <t>杨卫江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
#10000990/</t>
    </r>
    <r>
      <rPr>
        <sz val="10.5"/>
        <color indexed="8"/>
        <rFont val="宋体"/>
        <family val="3"/>
        <charset val="134"/>
      </rPr>
      <t>赵朴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
#10001029/</t>
    </r>
    <r>
      <rPr>
        <sz val="10.5"/>
        <color indexed="8"/>
        <rFont val="宋体"/>
        <family val="3"/>
        <charset val="134"/>
      </rPr>
      <t>柴亚龙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
#10001000/</t>
    </r>
    <r>
      <rPr>
        <sz val="10.5"/>
        <color indexed="8"/>
        <rFont val="宋体"/>
        <family val="3"/>
        <charset val="134"/>
      </rPr>
      <t>赵义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
#10001009/</t>
    </r>
    <r>
      <rPr>
        <sz val="10.5"/>
        <color indexed="8"/>
        <rFont val="宋体"/>
        <family val="3"/>
        <charset val="134"/>
      </rPr>
      <t>巩成龙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
#10001008/</t>
    </r>
    <r>
      <rPr>
        <sz val="10.5"/>
        <color indexed="8"/>
        <rFont val="宋体"/>
        <family val="3"/>
        <charset val="134"/>
      </rPr>
      <t>周夕钰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
#10000997/</t>
    </r>
    <r>
      <rPr>
        <sz val="10.5"/>
        <color indexed="8"/>
        <rFont val="宋体"/>
        <family val="3"/>
        <charset val="134"/>
      </rPr>
      <t>温梦磊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
#10001254/</t>
    </r>
    <r>
      <rPr>
        <sz val="10.5"/>
        <color indexed="8"/>
        <rFont val="宋体"/>
        <family val="3"/>
        <charset val="134"/>
      </rPr>
      <t>张凡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
#10001364/</t>
    </r>
    <r>
      <rPr>
        <sz val="10.5"/>
        <color indexed="8"/>
        <rFont val="宋体"/>
        <family val="3"/>
        <charset val="134"/>
      </rPr>
      <t>吴奇历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
#10001898/</t>
    </r>
    <r>
      <rPr>
        <sz val="10.5"/>
        <color indexed="8"/>
        <rFont val="宋体"/>
        <family val="3"/>
        <charset val="134"/>
      </rPr>
      <t>张宏俊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汽机副操</t>
    </r>
    <r>
      <rPr>
        <sz val="10.5"/>
        <color indexed="8"/>
        <rFont val="Times New Roman"/>
        <family val="1"/>
      </rPr>
      <t>/Operator ,Turbine</t>
    </r>
    <phoneticPr fontId="40" type="noConversion"/>
  </si>
  <si>
    <r>
      <t>#10000408/</t>
    </r>
    <r>
      <rPr>
        <sz val="10.5"/>
        <color indexed="8"/>
        <rFont val="宋体"/>
        <family val="3"/>
        <charset val="134"/>
      </rPr>
      <t>黄千叶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化水班长</t>
    </r>
    <r>
      <rPr>
        <sz val="10.5"/>
        <color indexed="8"/>
        <rFont val="Times New Roman"/>
        <family val="1"/>
      </rPr>
      <t>/Team Lead, Chemical Water
#10000529/</t>
    </r>
    <r>
      <rPr>
        <sz val="10.5"/>
        <color indexed="8"/>
        <rFont val="宋体"/>
        <family val="3"/>
        <charset val="134"/>
      </rPr>
      <t>王亚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化水班长</t>
    </r>
    <r>
      <rPr>
        <sz val="10.5"/>
        <color indexed="8"/>
        <rFont val="Times New Roman"/>
        <family val="1"/>
      </rPr>
      <t>/Team Lead, Chemical Water
#10000530/</t>
    </r>
    <r>
      <rPr>
        <sz val="10.5"/>
        <color indexed="8"/>
        <rFont val="宋体"/>
        <family val="3"/>
        <charset val="134"/>
      </rPr>
      <t>郭骏翔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化水班长</t>
    </r>
    <r>
      <rPr>
        <sz val="10.5"/>
        <color indexed="8"/>
        <rFont val="Times New Roman"/>
        <family val="1"/>
      </rPr>
      <t>/Team Lead, Chemical Water
#10001570/</t>
    </r>
    <r>
      <rPr>
        <sz val="10.5"/>
        <color indexed="8"/>
        <rFont val="宋体"/>
        <family val="3"/>
        <charset val="134"/>
      </rPr>
      <t>唐兵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化水班长</t>
    </r>
    <r>
      <rPr>
        <sz val="10.5"/>
        <color indexed="8"/>
        <rFont val="Times New Roman"/>
        <family val="1"/>
      </rPr>
      <t>/Team Lead, Chemical Water</t>
    </r>
    <phoneticPr fontId="40" type="noConversion"/>
  </si>
  <si>
    <r>
      <t>#10001036/</t>
    </r>
    <r>
      <rPr>
        <sz val="10.5"/>
        <rFont val="宋体"/>
        <family val="3"/>
        <charset val="134"/>
      </rPr>
      <t>苏天柱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#10001006/</t>
    </r>
    <r>
      <rPr>
        <sz val="10.5"/>
        <rFont val="宋体"/>
        <family val="3"/>
        <charset val="134"/>
      </rPr>
      <t>王帅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#10001040/</t>
    </r>
    <r>
      <rPr>
        <sz val="10.5"/>
        <rFont val="宋体"/>
        <family val="3"/>
        <charset val="134"/>
      </rPr>
      <t>刘玺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#10001005/</t>
    </r>
    <r>
      <rPr>
        <sz val="10.5"/>
        <rFont val="宋体"/>
        <family val="3"/>
        <charset val="134"/>
      </rPr>
      <t>田曜軒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#10001012/</t>
    </r>
    <r>
      <rPr>
        <sz val="10.5"/>
        <rFont val="宋体"/>
        <family val="3"/>
        <charset val="134"/>
      </rPr>
      <t>张鹏鹏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#10001028/</t>
    </r>
    <r>
      <rPr>
        <sz val="10.5"/>
        <rFont val="宋体"/>
        <family val="3"/>
        <charset val="134"/>
      </rPr>
      <t>曹国强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#10001007/</t>
    </r>
    <r>
      <rPr>
        <sz val="10.5"/>
        <rFont val="宋体"/>
        <family val="3"/>
        <charset val="134"/>
      </rPr>
      <t>柴东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#10001032/</t>
    </r>
    <r>
      <rPr>
        <sz val="10.5"/>
        <rFont val="宋体"/>
        <family val="3"/>
        <charset val="134"/>
      </rPr>
      <t>李宝全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#10002895/</t>
    </r>
    <r>
      <rPr>
        <sz val="10.5"/>
        <rFont val="宋体"/>
        <family val="3"/>
        <charset val="134"/>
      </rPr>
      <t>逯相丽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#10002896/</t>
    </r>
    <r>
      <rPr>
        <sz val="10.5"/>
        <rFont val="宋体"/>
        <family val="3"/>
        <charset val="134"/>
      </rPr>
      <t>吴士才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
#60000010/</t>
    </r>
    <r>
      <rPr>
        <sz val="10.5"/>
        <rFont val="宋体"/>
        <family val="3"/>
        <charset val="134"/>
      </rPr>
      <t>郭闯子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化水主操</t>
    </r>
    <r>
      <rPr>
        <sz val="10.5"/>
        <rFont val="Times New Roman"/>
        <family val="1"/>
      </rPr>
      <t>/Chief Operator, Chemical Water</t>
    </r>
    <phoneticPr fontId="40" type="noConversion"/>
  </si>
  <si>
    <r>
      <t>#10001037/</t>
    </r>
    <r>
      <rPr>
        <sz val="10.5"/>
        <color indexed="8"/>
        <rFont val="宋体"/>
        <family val="3"/>
        <charset val="134"/>
      </rPr>
      <t>禹玉琴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化水副操</t>
    </r>
    <r>
      <rPr>
        <sz val="10.5"/>
        <color indexed="8"/>
        <rFont val="Times New Roman"/>
        <family val="1"/>
      </rPr>
      <t>/Operator, Chemical Water
#10001034/</t>
    </r>
    <r>
      <rPr>
        <sz val="10.5"/>
        <color indexed="8"/>
        <rFont val="宋体"/>
        <family val="3"/>
        <charset val="134"/>
      </rPr>
      <t>王玉峰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化水副操</t>
    </r>
    <r>
      <rPr>
        <sz val="10.5"/>
        <color indexed="8"/>
        <rFont val="Times New Roman"/>
        <family val="1"/>
      </rPr>
      <t>/Operator, Chemical Water
#10001033/</t>
    </r>
    <r>
      <rPr>
        <sz val="10.5"/>
        <color indexed="8"/>
        <rFont val="宋体"/>
        <family val="3"/>
        <charset val="134"/>
      </rPr>
      <t>刘文文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化水副操</t>
    </r>
    <r>
      <rPr>
        <sz val="10.5"/>
        <color indexed="8"/>
        <rFont val="Times New Roman"/>
        <family val="1"/>
      </rPr>
      <t>/Operator, Chemical Water
#10001900/</t>
    </r>
    <r>
      <rPr>
        <sz val="10.5"/>
        <color indexed="8"/>
        <rFont val="宋体"/>
        <family val="3"/>
        <charset val="134"/>
      </rPr>
      <t>赵荘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化水副操</t>
    </r>
    <r>
      <rPr>
        <sz val="10.5"/>
        <color indexed="8"/>
        <rFont val="Times New Roman"/>
        <family val="1"/>
      </rPr>
      <t>/Operator, Chemical Water
#10001903/</t>
    </r>
    <r>
      <rPr>
        <sz val="10.5"/>
        <color indexed="8"/>
        <rFont val="宋体"/>
        <family val="3"/>
        <charset val="134"/>
      </rPr>
      <t>周永锋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化水副操</t>
    </r>
    <r>
      <rPr>
        <sz val="10.5"/>
        <color indexed="8"/>
        <rFont val="Times New Roman"/>
        <family val="1"/>
      </rPr>
      <t>/Operator, Chemical Water
#10001899/</t>
    </r>
    <r>
      <rPr>
        <sz val="10.5"/>
        <color indexed="8"/>
        <rFont val="宋体"/>
        <family val="3"/>
        <charset val="134"/>
      </rPr>
      <t>郑鑫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化水副操</t>
    </r>
    <r>
      <rPr>
        <sz val="10.5"/>
        <color indexed="8"/>
        <rFont val="Times New Roman"/>
        <family val="1"/>
      </rPr>
      <t>/Operator, Chemical Water
#10001902/</t>
    </r>
    <r>
      <rPr>
        <sz val="10.5"/>
        <color indexed="8"/>
        <rFont val="宋体"/>
        <family val="3"/>
        <charset val="134"/>
      </rPr>
      <t>景耀文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化水副操</t>
    </r>
    <r>
      <rPr>
        <sz val="10.5"/>
        <color indexed="8"/>
        <rFont val="Times New Roman"/>
        <family val="1"/>
      </rPr>
      <t>/Operator, Chemical Water</t>
    </r>
    <phoneticPr fontId="40" type="noConversion"/>
  </si>
  <si>
    <r>
      <t>#10001645/</t>
    </r>
    <r>
      <rPr>
        <sz val="10.5"/>
        <color indexed="8"/>
        <rFont val="宋体"/>
        <family val="3"/>
        <charset val="134"/>
      </rPr>
      <t>张峰峰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燃运班长</t>
    </r>
    <r>
      <rPr>
        <sz val="10.5"/>
        <color indexed="8"/>
        <rFont val="Times New Roman"/>
        <family val="1"/>
      </rPr>
      <t>/Team Lead, Fuel Transport
#10001928/</t>
    </r>
    <r>
      <rPr>
        <sz val="10.5"/>
        <color indexed="8"/>
        <rFont val="宋体"/>
        <family val="3"/>
        <charset val="134"/>
      </rPr>
      <t>武营涛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燃运班长</t>
    </r>
    <r>
      <rPr>
        <sz val="10.5"/>
        <color indexed="8"/>
        <rFont val="Times New Roman"/>
        <family val="1"/>
      </rPr>
      <t>/Team Lead, Fuel Transport
#10001959/</t>
    </r>
    <r>
      <rPr>
        <sz val="10.5"/>
        <color indexed="8"/>
        <rFont val="宋体"/>
        <family val="3"/>
        <charset val="134"/>
      </rPr>
      <t>李迪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燃运班长</t>
    </r>
    <r>
      <rPr>
        <sz val="10.5"/>
        <color indexed="8"/>
        <rFont val="Times New Roman"/>
        <family val="1"/>
      </rPr>
      <t>/Team Lead, Fuel Transport
#10002221/</t>
    </r>
    <r>
      <rPr>
        <sz val="10.5"/>
        <color indexed="8"/>
        <rFont val="宋体"/>
        <family val="3"/>
        <charset val="134"/>
      </rPr>
      <t>李慧军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燃运班长</t>
    </r>
    <r>
      <rPr>
        <sz val="10.5"/>
        <color indexed="8"/>
        <rFont val="Times New Roman"/>
        <family val="1"/>
      </rPr>
      <t>/Team Lead, Fuel Transport</t>
    </r>
    <phoneticPr fontId="40" type="noConversion"/>
  </si>
  <si>
    <r>
      <t>*10002010/Tee Chek Chen/</t>
    </r>
    <r>
      <rPr>
        <sz val="10.5"/>
        <rFont val="宋体"/>
        <family val="3"/>
        <charset val="134"/>
      </rPr>
      <t>燃运主操</t>
    </r>
    <r>
      <rPr>
        <sz val="10.5"/>
        <rFont val="Times New Roman"/>
        <family val="1"/>
      </rPr>
      <t>/Chief Operator, Fuel Transport
*10002011/Muhammad Shafiq Haji Sahaminan/</t>
    </r>
    <r>
      <rPr>
        <sz val="10.5"/>
        <rFont val="宋体"/>
        <family val="3"/>
        <charset val="134"/>
      </rPr>
      <t>燃运主操</t>
    </r>
    <r>
      <rPr>
        <sz val="10.5"/>
        <rFont val="Times New Roman"/>
        <family val="1"/>
      </rPr>
      <t>/Chief Operator, Fuel Transport
*10002015/Haji Muhammad Nabil Bin Haji Ahamad/</t>
    </r>
    <r>
      <rPr>
        <sz val="10.5"/>
        <rFont val="宋体"/>
        <family val="3"/>
        <charset val="134"/>
      </rPr>
      <t>燃运主操</t>
    </r>
    <r>
      <rPr>
        <sz val="10.5"/>
        <rFont val="Times New Roman"/>
        <family val="1"/>
      </rPr>
      <t>/Chief Operator, Fuel Transport
*10002216/Foo Hong Ting/</t>
    </r>
    <r>
      <rPr>
        <sz val="10.5"/>
        <rFont val="宋体"/>
        <family val="3"/>
        <charset val="134"/>
      </rPr>
      <t>燃运主操</t>
    </r>
    <r>
      <rPr>
        <sz val="10.5"/>
        <rFont val="Times New Roman"/>
        <family val="1"/>
      </rPr>
      <t>/Chief Operator, Fuel Transport</t>
    </r>
    <phoneticPr fontId="40" type="noConversion"/>
  </si>
  <si>
    <r>
      <t>*10002018/Alif Bin Muhamad/</t>
    </r>
    <r>
      <rPr>
        <sz val="10.5"/>
        <color indexed="8"/>
        <rFont val="宋体"/>
        <family val="3"/>
        <charset val="134"/>
      </rPr>
      <t>燃运装载机司机</t>
    </r>
    <r>
      <rPr>
        <sz val="10.5"/>
        <color indexed="8"/>
        <rFont val="Times New Roman"/>
        <family val="1"/>
      </rPr>
      <t>/Heavy Vehicle Driver, Fuel Transport 
*10002019/Khairul Anwar Bin Zulkefli/</t>
    </r>
    <r>
      <rPr>
        <sz val="10.5"/>
        <color indexed="8"/>
        <rFont val="宋体"/>
        <family val="3"/>
        <charset val="134"/>
      </rPr>
      <t>燃运装载机司机</t>
    </r>
    <r>
      <rPr>
        <sz val="10.5"/>
        <color indexed="8"/>
        <rFont val="Times New Roman"/>
        <family val="1"/>
      </rPr>
      <t>/Heavy Vehicle Driver, Fuel Transport 
*10002020/Muhammad Faiz Bin Haji Mangsor/</t>
    </r>
    <r>
      <rPr>
        <sz val="10.5"/>
        <color indexed="8"/>
        <rFont val="宋体"/>
        <family val="3"/>
        <charset val="134"/>
      </rPr>
      <t>燃运装载机司机</t>
    </r>
    <r>
      <rPr>
        <sz val="10.5"/>
        <color indexed="8"/>
        <rFont val="Times New Roman"/>
        <family val="1"/>
      </rPr>
      <t>/Heavy Vehicle Driver, Fuel Transport 
*10002024/Shahrul Fadhil Bin Muhammad Haris/</t>
    </r>
    <r>
      <rPr>
        <sz val="10.5"/>
        <color indexed="8"/>
        <rFont val="宋体"/>
        <family val="3"/>
        <charset val="134"/>
      </rPr>
      <t>燃运装载机司机</t>
    </r>
    <r>
      <rPr>
        <sz val="10.5"/>
        <color indexed="8"/>
        <rFont val="Times New Roman"/>
        <family val="1"/>
      </rPr>
      <t xml:space="preserve">/Heavy Vehicle Driver, Fuel Transport </t>
    </r>
    <phoneticPr fontId="40" type="noConversion"/>
  </si>
  <si>
    <r>
      <t>*10002012/Mohammad Azim Bin Haji Yusop/</t>
    </r>
    <r>
      <rPr>
        <sz val="10.5"/>
        <color indexed="8"/>
        <rFont val="宋体"/>
        <family val="3"/>
        <charset val="134"/>
      </rPr>
      <t>燃运堆取料机司机</t>
    </r>
    <r>
      <rPr>
        <sz val="10.5"/>
        <color indexed="8"/>
        <rFont val="Times New Roman"/>
        <family val="1"/>
      </rPr>
      <t>/Stacker Reclaimer Driver, Fuel Transport
*10002014/Izzuddin Affan Bin Haji Abd Kadir/</t>
    </r>
    <r>
      <rPr>
        <sz val="10.5"/>
        <color indexed="8"/>
        <rFont val="宋体"/>
        <family val="3"/>
        <charset val="134"/>
      </rPr>
      <t>燃运堆取料机司机</t>
    </r>
    <r>
      <rPr>
        <sz val="10.5"/>
        <color indexed="8"/>
        <rFont val="Times New Roman"/>
        <family val="1"/>
      </rPr>
      <t>/Stacker Reclaimer Driver, Fuel Transport
*10002021/Muhammad Khairi Bin Rameran/</t>
    </r>
    <r>
      <rPr>
        <sz val="10.5"/>
        <color indexed="8"/>
        <rFont val="宋体"/>
        <family val="3"/>
        <charset val="134"/>
      </rPr>
      <t>燃运堆取料机司机</t>
    </r>
    <r>
      <rPr>
        <sz val="10.5"/>
        <color indexed="8"/>
        <rFont val="Times New Roman"/>
        <family val="1"/>
      </rPr>
      <t>/Stacker Reclaimer Driver, Fuel Transport
*10002017/Mohammad Najib Bin Haji Ismail/</t>
    </r>
    <r>
      <rPr>
        <sz val="10.5"/>
        <color indexed="8"/>
        <rFont val="宋体"/>
        <family val="3"/>
        <charset val="134"/>
      </rPr>
      <t>燃运堆取料机司机</t>
    </r>
    <r>
      <rPr>
        <sz val="10.5"/>
        <color indexed="8"/>
        <rFont val="Times New Roman"/>
        <family val="1"/>
      </rPr>
      <t>/Stacker Reclaimer Driver, Fuel Transport</t>
    </r>
    <phoneticPr fontId="40" type="noConversion"/>
  </si>
  <si>
    <r>
      <t>#10000983/</t>
    </r>
    <r>
      <rPr>
        <sz val="10.5"/>
        <color indexed="8"/>
        <rFont val="宋体"/>
        <family val="3"/>
        <charset val="134"/>
      </rPr>
      <t>秦媛媛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西部罐区内副操</t>
    </r>
    <r>
      <rPr>
        <sz val="10.5"/>
        <color indexed="8"/>
        <rFont val="Times New Roman"/>
        <family val="1"/>
      </rPr>
      <t>/Panel Operator, Western Tank Storage
#10000971/</t>
    </r>
    <r>
      <rPr>
        <sz val="10.5"/>
        <color indexed="8"/>
        <rFont val="宋体"/>
        <family val="3"/>
        <charset val="134"/>
      </rPr>
      <t>任丽雪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西部罐区内副操</t>
    </r>
    <r>
      <rPr>
        <sz val="10.5"/>
        <color indexed="8"/>
        <rFont val="Times New Roman"/>
        <family val="1"/>
      </rPr>
      <t>/Panel Operator, Western Tank Storage</t>
    </r>
    <phoneticPr fontId="40" type="noConversion"/>
  </si>
  <si>
    <r>
      <t>#10001264/</t>
    </r>
    <r>
      <rPr>
        <sz val="10.5"/>
        <color indexed="8"/>
        <rFont val="宋体"/>
        <family val="3"/>
        <charset val="134"/>
      </rPr>
      <t>高成吉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#10001329/</t>
    </r>
    <r>
      <rPr>
        <sz val="10.5"/>
        <color indexed="8"/>
        <rFont val="宋体"/>
        <family val="3"/>
        <charset val="134"/>
      </rPr>
      <t>刘永振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#10002501/</t>
    </r>
    <r>
      <rPr>
        <sz val="10.5"/>
        <color indexed="8"/>
        <rFont val="宋体"/>
        <family val="3"/>
        <charset val="134"/>
      </rPr>
      <t>李彪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#10001412/</t>
    </r>
    <r>
      <rPr>
        <sz val="10.5"/>
        <color indexed="8"/>
        <rFont val="宋体"/>
        <family val="3"/>
        <charset val="134"/>
      </rPr>
      <t>孙军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#10001894/</t>
    </r>
    <r>
      <rPr>
        <sz val="10.5"/>
        <color indexed="8"/>
        <rFont val="宋体"/>
        <family val="3"/>
        <charset val="134"/>
      </rPr>
      <t>李雪峰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#10002882/</t>
    </r>
    <r>
      <rPr>
        <sz val="10.5"/>
        <color indexed="8"/>
        <rFont val="宋体"/>
        <family val="3"/>
        <charset val="134"/>
      </rPr>
      <t>田明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#10002897/</t>
    </r>
    <r>
      <rPr>
        <sz val="10.5"/>
        <color indexed="8"/>
        <rFont val="宋体"/>
        <family val="3"/>
        <charset val="134"/>
      </rPr>
      <t>潘亮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#10002926/</t>
    </r>
    <r>
      <rPr>
        <sz val="10.5"/>
        <color indexed="8"/>
        <rFont val="宋体"/>
        <family val="3"/>
        <charset val="134"/>
      </rPr>
      <t>李海峰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#10002930/</t>
    </r>
    <r>
      <rPr>
        <sz val="10.5"/>
        <color indexed="8"/>
        <rFont val="宋体"/>
        <family val="3"/>
        <charset val="134"/>
      </rPr>
      <t>林福余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#10002950/</t>
    </r>
    <r>
      <rPr>
        <sz val="10.5"/>
        <color indexed="8"/>
        <rFont val="宋体"/>
        <family val="3"/>
        <charset val="134"/>
      </rPr>
      <t>李敏防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
#10002957/</t>
    </r>
    <r>
      <rPr>
        <sz val="10.5"/>
        <color indexed="8"/>
        <rFont val="宋体"/>
        <family val="3"/>
        <charset val="134"/>
      </rPr>
      <t>纵楠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西部罐区外主操</t>
    </r>
    <r>
      <rPr>
        <sz val="10.5"/>
        <color indexed="8"/>
        <rFont val="Times New Roman"/>
        <family val="1"/>
      </rPr>
      <t>/Chief Field Operator, Western Tank Storage</t>
    </r>
    <phoneticPr fontId="40" type="noConversion"/>
  </si>
  <si>
    <r>
      <t>#10000965/</t>
    </r>
    <r>
      <rPr>
        <sz val="10.5"/>
        <color indexed="8"/>
        <rFont val="宋体"/>
        <family val="3"/>
        <charset val="134"/>
      </rPr>
      <t>杨通江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西部罐区外副操</t>
    </r>
    <r>
      <rPr>
        <sz val="10.5"/>
        <color indexed="8"/>
        <rFont val="Times New Roman"/>
        <family val="1"/>
      </rPr>
      <t>/Field Operator, Western Tank Storage
#10001880/</t>
    </r>
    <r>
      <rPr>
        <sz val="10.5"/>
        <color indexed="8"/>
        <rFont val="宋体"/>
        <family val="3"/>
        <charset val="134"/>
      </rPr>
      <t>张辉文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西部罐区外副操</t>
    </r>
    <r>
      <rPr>
        <sz val="10.5"/>
        <color indexed="8"/>
        <rFont val="Times New Roman"/>
        <family val="1"/>
      </rPr>
      <t>/Field Operator, Western Tank Storage
#10001745/</t>
    </r>
    <r>
      <rPr>
        <sz val="10.5"/>
        <color indexed="8"/>
        <rFont val="宋体"/>
        <family val="3"/>
        <charset val="134"/>
      </rPr>
      <t>赵旺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西部罐区外副操</t>
    </r>
    <r>
      <rPr>
        <sz val="10.5"/>
        <color indexed="8"/>
        <rFont val="Times New Roman"/>
        <family val="1"/>
      </rPr>
      <t>/Field Operator, Western Tank Storage
#10000972/</t>
    </r>
    <r>
      <rPr>
        <sz val="10.5"/>
        <color indexed="8"/>
        <rFont val="宋体"/>
        <family val="3"/>
        <charset val="134"/>
      </rPr>
      <t>李亚军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西部罐区外副操</t>
    </r>
    <r>
      <rPr>
        <sz val="10.5"/>
        <color indexed="8"/>
        <rFont val="Times New Roman"/>
        <family val="1"/>
      </rPr>
      <t>/Field Operator, Western Tank Storage
#10001873/</t>
    </r>
    <r>
      <rPr>
        <sz val="10.5"/>
        <color indexed="8"/>
        <rFont val="宋体"/>
        <family val="3"/>
        <charset val="134"/>
      </rPr>
      <t>李军军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西部罐区外副操</t>
    </r>
    <r>
      <rPr>
        <sz val="10.5"/>
        <color indexed="8"/>
        <rFont val="Times New Roman"/>
        <family val="1"/>
      </rPr>
      <t>/Field Operator, Western Tank Storage
#10000961/</t>
    </r>
    <r>
      <rPr>
        <sz val="10.5"/>
        <color indexed="8"/>
        <rFont val="宋体"/>
        <family val="3"/>
        <charset val="134"/>
      </rPr>
      <t>曹国宏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西部罐区外副操</t>
    </r>
    <r>
      <rPr>
        <sz val="10.5"/>
        <color indexed="8"/>
        <rFont val="Times New Roman"/>
        <family val="1"/>
      </rPr>
      <t>/Field Operator, Western Tank Storage
#10000962/</t>
    </r>
    <r>
      <rPr>
        <sz val="10.5"/>
        <color indexed="8"/>
        <rFont val="宋体"/>
        <family val="3"/>
        <charset val="134"/>
      </rPr>
      <t>宋文杰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西部罐区外副操</t>
    </r>
    <r>
      <rPr>
        <sz val="10.5"/>
        <color indexed="8"/>
        <rFont val="Times New Roman"/>
        <family val="1"/>
      </rPr>
      <t>/Field Operator, Western Tank Storage
#10000955/</t>
    </r>
    <r>
      <rPr>
        <sz val="10.5"/>
        <color indexed="8"/>
        <rFont val="宋体"/>
        <family val="3"/>
        <charset val="134"/>
      </rPr>
      <t>吕纪辉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西部罐区外副操</t>
    </r>
    <r>
      <rPr>
        <sz val="10.5"/>
        <color indexed="8"/>
        <rFont val="Times New Roman"/>
        <family val="1"/>
      </rPr>
      <t>/Field Operator, Western Tank Storage
#10000979/</t>
    </r>
    <r>
      <rPr>
        <sz val="10.5"/>
        <color indexed="8"/>
        <rFont val="宋体"/>
        <family val="3"/>
        <charset val="134"/>
      </rPr>
      <t>赵再恒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西部罐区外副操</t>
    </r>
    <r>
      <rPr>
        <sz val="10.5"/>
        <color indexed="8"/>
        <rFont val="Times New Roman"/>
        <family val="1"/>
      </rPr>
      <t>/Field Operator, Western Tank Storage</t>
    </r>
    <phoneticPr fontId="40" type="noConversion"/>
  </si>
  <si>
    <t>#10000934/华京春/维保班长/Team Lead, Electrical Maintenance</t>
    <phoneticPr fontId="40" type="noConversion"/>
  </si>
  <si>
    <r>
      <t>#10001262/</t>
    </r>
    <r>
      <rPr>
        <sz val="10.5"/>
        <color indexed="8"/>
        <rFont val="宋体"/>
        <family val="3"/>
        <charset val="134"/>
      </rPr>
      <t>彭敏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维保班长</t>
    </r>
    <r>
      <rPr>
        <sz val="10.5"/>
        <color indexed="8"/>
        <rFont val="Times New Roman"/>
        <family val="1"/>
      </rPr>
      <t>/Team Lead, Electrical Maintenance</t>
    </r>
  </si>
  <si>
    <r>
      <t>#10001751/</t>
    </r>
    <r>
      <rPr>
        <sz val="10.5"/>
        <color indexed="8"/>
        <rFont val="宋体"/>
        <family val="3"/>
        <charset val="134"/>
      </rPr>
      <t>喻林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维保副班长</t>
    </r>
    <r>
      <rPr>
        <sz val="10.5"/>
        <color indexed="8"/>
        <rFont val="Times New Roman"/>
        <family val="1"/>
      </rPr>
      <t>/Deputy Team Lead, Electrical Maintenance
#10001549/</t>
    </r>
    <r>
      <rPr>
        <sz val="10.5"/>
        <color indexed="8"/>
        <rFont val="宋体"/>
        <family val="3"/>
        <charset val="134"/>
      </rPr>
      <t>宋征购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维保副班长</t>
    </r>
    <r>
      <rPr>
        <sz val="10.5"/>
        <color indexed="8"/>
        <rFont val="Times New Roman"/>
        <family val="1"/>
      </rPr>
      <t>/Deputy Team Lead, Electrical Maintenance</t>
    </r>
    <phoneticPr fontId="40" type="noConversion"/>
  </si>
  <si>
    <r>
      <t>#10001267/</t>
    </r>
    <r>
      <rPr>
        <sz val="10.5"/>
        <color indexed="8"/>
        <rFont val="宋体"/>
        <family val="3"/>
        <charset val="134"/>
      </rPr>
      <t>黄宗普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维保主修</t>
    </r>
    <r>
      <rPr>
        <sz val="10.5"/>
        <color indexed="8"/>
        <rFont val="Times New Roman"/>
        <family val="1"/>
      </rPr>
      <t>/Chief Operator, Electrical Maintenance
#10001617/</t>
    </r>
    <r>
      <rPr>
        <sz val="10.5"/>
        <color indexed="8"/>
        <rFont val="宋体"/>
        <family val="3"/>
        <charset val="134"/>
      </rPr>
      <t>孙少波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维保主修</t>
    </r>
    <r>
      <rPr>
        <sz val="10.5"/>
        <color indexed="8"/>
        <rFont val="Times New Roman"/>
        <family val="1"/>
      </rPr>
      <t>/Chief Operator, Electrical Maintenance
#10002428/</t>
    </r>
    <r>
      <rPr>
        <sz val="10.5"/>
        <color indexed="8"/>
        <rFont val="宋体"/>
        <family val="3"/>
        <charset val="134"/>
      </rPr>
      <t>王金龙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维保主修</t>
    </r>
    <r>
      <rPr>
        <sz val="10.5"/>
        <color indexed="8"/>
        <rFont val="Times New Roman"/>
        <family val="1"/>
      </rPr>
      <t>/Chief Operator, Electrical Maintenance
#10002439/</t>
    </r>
    <r>
      <rPr>
        <sz val="10.5"/>
        <color indexed="8"/>
        <rFont val="宋体"/>
        <family val="3"/>
        <charset val="134"/>
      </rPr>
      <t>李军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维保主修</t>
    </r>
    <r>
      <rPr>
        <sz val="10.5"/>
        <color indexed="8"/>
        <rFont val="Times New Roman"/>
        <family val="1"/>
      </rPr>
      <t>/Chief Operator, Electrical Maintenance</t>
    </r>
    <phoneticPr fontId="40" type="noConversion"/>
  </si>
  <si>
    <r>
      <t>#10000752/</t>
    </r>
    <r>
      <rPr>
        <sz val="10.5"/>
        <color indexed="8"/>
        <rFont val="宋体"/>
        <family val="3"/>
        <charset val="134"/>
      </rPr>
      <t>何江华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仪表班长</t>
    </r>
    <r>
      <rPr>
        <sz val="10.5"/>
        <color indexed="8"/>
        <rFont val="Times New Roman"/>
        <family val="1"/>
      </rPr>
      <t>/Team Lead, Instrument Maintenance</t>
    </r>
    <phoneticPr fontId="40" type="noConversion"/>
  </si>
  <si>
    <r>
      <t>#10000909/</t>
    </r>
    <r>
      <rPr>
        <sz val="10.5"/>
        <color indexed="8"/>
        <rFont val="宋体"/>
        <family val="3"/>
        <charset val="134"/>
      </rPr>
      <t>王鹏举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仪表副班长</t>
    </r>
    <r>
      <rPr>
        <sz val="10.5"/>
        <color indexed="8"/>
        <rFont val="Times New Roman"/>
        <family val="1"/>
      </rPr>
      <t>/Deputy Team Lead, Instrument Maintenance
#10000692/</t>
    </r>
    <r>
      <rPr>
        <sz val="10.5"/>
        <color indexed="8"/>
        <rFont val="宋体"/>
        <family val="3"/>
        <charset val="134"/>
      </rPr>
      <t>杨闯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仪表副班长</t>
    </r>
    <r>
      <rPr>
        <sz val="10.5"/>
        <color indexed="8"/>
        <rFont val="Times New Roman"/>
        <family val="1"/>
      </rPr>
      <t>/Deputy Team Lead, Instrument Maintenance</t>
    </r>
    <phoneticPr fontId="40" type="noConversion"/>
  </si>
  <si>
    <r>
      <t>#10001377/</t>
    </r>
    <r>
      <rPr>
        <sz val="10.5"/>
        <color indexed="8"/>
        <rFont val="宋体"/>
        <family val="3"/>
        <charset val="134"/>
      </rPr>
      <t>龚青峰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#10001343/</t>
    </r>
    <r>
      <rPr>
        <sz val="10.5"/>
        <color indexed="8"/>
        <rFont val="宋体"/>
        <family val="3"/>
        <charset val="134"/>
      </rPr>
      <t>李忠海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#10001374/</t>
    </r>
    <r>
      <rPr>
        <sz val="10.5"/>
        <color indexed="8"/>
        <rFont val="宋体"/>
        <family val="3"/>
        <charset val="134"/>
      </rPr>
      <t>王琳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#10001392/</t>
    </r>
    <r>
      <rPr>
        <sz val="10.5"/>
        <color indexed="8"/>
        <rFont val="宋体"/>
        <family val="3"/>
        <charset val="134"/>
      </rPr>
      <t>胡志豪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#10001415/</t>
    </r>
    <r>
      <rPr>
        <sz val="10.5"/>
        <color indexed="8"/>
        <rFont val="宋体"/>
        <family val="3"/>
        <charset val="134"/>
      </rPr>
      <t>范业鑫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#10001425/</t>
    </r>
    <r>
      <rPr>
        <sz val="10.5"/>
        <color indexed="8"/>
        <rFont val="宋体"/>
        <family val="3"/>
        <charset val="134"/>
      </rPr>
      <t>田小勇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#10001328/</t>
    </r>
    <r>
      <rPr>
        <sz val="10.5"/>
        <color indexed="8"/>
        <rFont val="宋体"/>
        <family val="3"/>
        <charset val="134"/>
      </rPr>
      <t>杨冲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</t>
    </r>
    <phoneticPr fontId="40" type="noConversion"/>
  </si>
  <si>
    <r>
      <t>#10000878/</t>
    </r>
    <r>
      <rPr>
        <sz val="10.5"/>
        <color indexed="8"/>
        <rFont val="宋体"/>
        <family val="3"/>
        <charset val="134"/>
      </rPr>
      <t>占春林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仪表班长</t>
    </r>
    <r>
      <rPr>
        <sz val="10.5"/>
        <color indexed="8"/>
        <rFont val="Times New Roman"/>
        <family val="1"/>
      </rPr>
      <t>/Team Lead, Instrument Maintenance</t>
    </r>
  </si>
  <si>
    <r>
      <t>#10002553/</t>
    </r>
    <r>
      <rPr>
        <sz val="10.5"/>
        <color indexed="8"/>
        <rFont val="宋体"/>
        <family val="3"/>
        <charset val="134"/>
      </rPr>
      <t>彭桂滨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#10001529/</t>
    </r>
    <r>
      <rPr>
        <sz val="10.5"/>
        <color indexed="8"/>
        <rFont val="宋体"/>
        <family val="3"/>
        <charset val="134"/>
      </rPr>
      <t>王远朋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#10001381/</t>
    </r>
    <r>
      <rPr>
        <sz val="10.5"/>
        <color indexed="8"/>
        <rFont val="宋体"/>
        <family val="3"/>
        <charset val="134"/>
      </rPr>
      <t>唐向东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#10001468/</t>
    </r>
    <r>
      <rPr>
        <sz val="10.5"/>
        <color indexed="8"/>
        <rFont val="宋体"/>
        <family val="3"/>
        <charset val="134"/>
      </rPr>
      <t>张旭锐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#10001524/</t>
    </r>
    <r>
      <rPr>
        <sz val="10.5"/>
        <color indexed="8"/>
        <rFont val="宋体"/>
        <family val="3"/>
        <charset val="134"/>
      </rPr>
      <t>高洋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#10001525/</t>
    </r>
    <r>
      <rPr>
        <sz val="10.5"/>
        <color indexed="8"/>
        <rFont val="宋体"/>
        <family val="3"/>
        <charset val="134"/>
      </rPr>
      <t>赵卫朋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#10001607/</t>
    </r>
    <r>
      <rPr>
        <sz val="10.5"/>
        <color indexed="8"/>
        <rFont val="宋体"/>
        <family val="3"/>
        <charset val="134"/>
      </rPr>
      <t>程大伟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
#10001427/</t>
    </r>
    <r>
      <rPr>
        <sz val="10.5"/>
        <color indexed="8"/>
        <rFont val="宋体"/>
        <family val="3"/>
        <charset val="134"/>
      </rPr>
      <t>马玲香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仪表主修</t>
    </r>
    <r>
      <rPr>
        <sz val="10.5"/>
        <color indexed="8"/>
        <rFont val="Times New Roman"/>
        <family val="1"/>
      </rPr>
      <t>/Chief Operator, Instrument Maintenance</t>
    </r>
    <phoneticPr fontId="40" type="noConversion"/>
  </si>
  <si>
    <r>
      <t>#10001519/</t>
    </r>
    <r>
      <rPr>
        <sz val="10.5"/>
        <rFont val="宋体"/>
        <family val="3"/>
        <charset val="134"/>
      </rPr>
      <t>秦晓亮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#10001542/</t>
    </r>
    <r>
      <rPr>
        <sz val="10.5"/>
        <rFont val="宋体"/>
        <family val="3"/>
        <charset val="134"/>
      </rPr>
      <t>程拓拓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#10001908/</t>
    </r>
    <r>
      <rPr>
        <sz val="10.5"/>
        <rFont val="宋体"/>
        <family val="3"/>
        <charset val="134"/>
      </rPr>
      <t>庞裕方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#10001912/</t>
    </r>
    <r>
      <rPr>
        <sz val="10.5"/>
        <rFont val="宋体"/>
        <family val="3"/>
        <charset val="134"/>
      </rPr>
      <t>程宝宁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*10002491/Wong Tze Yun/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*10002462/Noorattekahanim Binti Musa/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</t>
    </r>
    <phoneticPr fontId="40" type="noConversion"/>
  </si>
  <si>
    <r>
      <t>#10000870/</t>
    </r>
    <r>
      <rPr>
        <sz val="10.5"/>
        <rFont val="宋体"/>
        <family val="3"/>
        <charset val="134"/>
      </rPr>
      <t>曹伟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仪表副班长</t>
    </r>
    <r>
      <rPr>
        <sz val="10.5"/>
        <rFont val="Times New Roman"/>
        <family val="1"/>
      </rPr>
      <t>/Deputy Team Lead, Instrument Maintenance
#10001290/</t>
    </r>
    <r>
      <rPr>
        <sz val="10.5"/>
        <rFont val="宋体"/>
        <family val="3"/>
        <charset val="134"/>
      </rPr>
      <t>张敬伟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仪表副班长</t>
    </r>
    <r>
      <rPr>
        <sz val="10.5"/>
        <rFont val="Times New Roman"/>
        <family val="1"/>
      </rPr>
      <t>/Deputy Team Lead, Instrument Maintenance
#10001335/</t>
    </r>
    <r>
      <rPr>
        <sz val="10.5"/>
        <rFont val="宋体"/>
        <family val="3"/>
        <charset val="134"/>
      </rPr>
      <t>安艳飞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仪表副班长</t>
    </r>
    <r>
      <rPr>
        <sz val="10.5"/>
        <rFont val="Times New Roman"/>
        <family val="1"/>
      </rPr>
      <t>/Deputy Team Lead, Instrument Maintenance</t>
    </r>
    <phoneticPr fontId="40" type="noConversion"/>
  </si>
  <si>
    <r>
      <t>#10001910/</t>
    </r>
    <r>
      <rPr>
        <sz val="10.5"/>
        <rFont val="宋体"/>
        <family val="3"/>
        <charset val="134"/>
      </rPr>
      <t>王锐波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#10001608/</t>
    </r>
    <r>
      <rPr>
        <sz val="10.5"/>
        <rFont val="宋体"/>
        <family val="3"/>
        <charset val="134"/>
      </rPr>
      <t>王义杰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#10001606/</t>
    </r>
    <r>
      <rPr>
        <sz val="10.5"/>
        <rFont val="宋体"/>
        <family val="3"/>
        <charset val="134"/>
      </rPr>
      <t>董亚伟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#10001361/</t>
    </r>
    <r>
      <rPr>
        <sz val="10.5"/>
        <rFont val="宋体"/>
        <family val="3"/>
        <charset val="134"/>
      </rPr>
      <t>陈登敏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*10002444/Hasbulah Bin Bahrin/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*10002748/Soon Wui Tang/</t>
    </r>
    <r>
      <rPr>
        <sz val="10.5"/>
        <rFont val="宋体"/>
        <family val="3"/>
        <charset val="134"/>
      </rPr>
      <t>学习岗</t>
    </r>
    <r>
      <rPr>
        <sz val="10.5"/>
        <rFont val="Times New Roman"/>
        <family val="1"/>
      </rPr>
      <t>/Operator Trainee, Instrument Maintenance</t>
    </r>
    <phoneticPr fontId="40" type="noConversion"/>
  </si>
  <si>
    <r>
      <t>#10000893/</t>
    </r>
    <r>
      <rPr>
        <sz val="10.5"/>
        <color indexed="8"/>
        <rFont val="宋体"/>
        <family val="3"/>
        <charset val="134"/>
      </rPr>
      <t>周小成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仪表副班长</t>
    </r>
    <r>
      <rPr>
        <sz val="10.5"/>
        <color indexed="8"/>
        <rFont val="Times New Roman"/>
        <family val="1"/>
      </rPr>
      <t>/Deputy Team Lead, Instrument Maintenance
#10000853/</t>
    </r>
    <r>
      <rPr>
        <sz val="10.5"/>
        <color indexed="8"/>
        <rFont val="宋体"/>
        <family val="3"/>
        <charset val="134"/>
      </rPr>
      <t>石华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仪表副班长</t>
    </r>
    <r>
      <rPr>
        <sz val="10.5"/>
        <color indexed="8"/>
        <rFont val="Times New Roman"/>
        <family val="1"/>
      </rPr>
      <t>/Deputy Team Lead, Instrument Maintenance</t>
    </r>
    <phoneticPr fontId="40" type="noConversion"/>
  </si>
  <si>
    <r>
      <t>#10000476/</t>
    </r>
    <r>
      <rPr>
        <sz val="10.5"/>
        <color indexed="8"/>
        <rFont val="宋体"/>
        <family val="3"/>
        <charset val="134"/>
      </rPr>
      <t>李倍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仪表班长</t>
    </r>
    <r>
      <rPr>
        <sz val="10.5"/>
        <color indexed="8"/>
        <rFont val="Times New Roman"/>
        <family val="1"/>
      </rPr>
      <t>/Team Lead, Instrument Maintenance</t>
    </r>
  </si>
  <si>
    <t>#10002346/曹刚/仪表技术员/Instrument Technician</t>
    <phoneticPr fontId="40" type="noConversion"/>
  </si>
  <si>
    <r>
      <t>#10001537/</t>
    </r>
    <r>
      <rPr>
        <sz val="11"/>
        <color indexed="8"/>
        <rFont val="宋体"/>
        <family val="3"/>
        <charset val="134"/>
      </rPr>
      <t>张联合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钳工副班长</t>
    </r>
    <r>
      <rPr>
        <sz val="11"/>
        <color indexed="8"/>
        <rFont val="Times New Roman"/>
        <family val="1"/>
      </rPr>
      <t>/Deputy Team Lead, Fitter
#10002562/</t>
    </r>
    <r>
      <rPr>
        <sz val="11"/>
        <color indexed="8"/>
        <rFont val="宋体"/>
        <family val="3"/>
        <charset val="134"/>
      </rPr>
      <t>郭海龙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钳工副班长</t>
    </r>
    <r>
      <rPr>
        <sz val="11"/>
        <color indexed="8"/>
        <rFont val="Times New Roman"/>
        <family val="1"/>
      </rPr>
      <t>/Deputy Team Lead, Fitter</t>
    </r>
    <phoneticPr fontId="40" type="noConversion"/>
  </si>
  <si>
    <r>
      <t>#10001375/</t>
    </r>
    <r>
      <rPr>
        <sz val="11"/>
        <color indexed="8"/>
        <rFont val="宋体"/>
        <family val="3"/>
        <charset val="134"/>
      </rPr>
      <t>杨运涛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#10001408/</t>
    </r>
    <r>
      <rPr>
        <sz val="11"/>
        <color indexed="8"/>
        <rFont val="宋体"/>
        <family val="3"/>
        <charset val="134"/>
      </rPr>
      <t>石志建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#10002581/</t>
    </r>
    <r>
      <rPr>
        <sz val="11"/>
        <color indexed="8"/>
        <rFont val="宋体"/>
        <family val="3"/>
        <charset val="134"/>
      </rPr>
      <t>李磊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#10001706/</t>
    </r>
    <r>
      <rPr>
        <sz val="11"/>
        <color indexed="8"/>
        <rFont val="宋体"/>
        <family val="3"/>
        <charset val="134"/>
      </rPr>
      <t>李紫露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#10001729/</t>
    </r>
    <r>
      <rPr>
        <sz val="11"/>
        <color indexed="8"/>
        <rFont val="宋体"/>
        <family val="3"/>
        <charset val="134"/>
      </rPr>
      <t>范晨晨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#10001730/</t>
    </r>
    <r>
      <rPr>
        <sz val="11"/>
        <color indexed="8"/>
        <rFont val="宋体"/>
        <family val="3"/>
        <charset val="134"/>
      </rPr>
      <t>栾兴柱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#10001787/</t>
    </r>
    <r>
      <rPr>
        <sz val="11"/>
        <color indexed="8"/>
        <rFont val="宋体"/>
        <family val="3"/>
        <charset val="134"/>
      </rPr>
      <t>郑晓亮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#10002529/</t>
    </r>
    <r>
      <rPr>
        <sz val="11"/>
        <color indexed="8"/>
        <rFont val="宋体"/>
        <family val="3"/>
        <charset val="134"/>
      </rPr>
      <t>瞿斌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#10002563/</t>
    </r>
    <r>
      <rPr>
        <sz val="11"/>
        <color indexed="8"/>
        <rFont val="宋体"/>
        <family val="3"/>
        <charset val="134"/>
      </rPr>
      <t>唐雄军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</t>
    </r>
    <phoneticPr fontId="40" type="noConversion"/>
  </si>
  <si>
    <r>
      <t>#10001410/</t>
    </r>
    <r>
      <rPr>
        <sz val="11"/>
        <color indexed="8"/>
        <rFont val="宋体"/>
        <family val="3"/>
        <charset val="134"/>
      </rPr>
      <t>陆旭峰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#10001437/</t>
    </r>
    <r>
      <rPr>
        <sz val="11"/>
        <color indexed="8"/>
        <rFont val="宋体"/>
        <family val="3"/>
        <charset val="134"/>
      </rPr>
      <t>梅家彦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#10001656/</t>
    </r>
    <r>
      <rPr>
        <sz val="11"/>
        <color indexed="8"/>
        <rFont val="宋体"/>
        <family val="3"/>
        <charset val="134"/>
      </rPr>
      <t>苏雄飞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#10001677/</t>
    </r>
    <r>
      <rPr>
        <sz val="11"/>
        <color indexed="8"/>
        <rFont val="宋体"/>
        <family val="3"/>
        <charset val="134"/>
      </rPr>
      <t>章明勇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#10001678/</t>
    </r>
    <r>
      <rPr>
        <sz val="11"/>
        <color indexed="8"/>
        <rFont val="宋体"/>
        <family val="3"/>
        <charset val="134"/>
      </rPr>
      <t>徐伟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#10002322/</t>
    </r>
    <r>
      <rPr>
        <sz val="11"/>
        <color indexed="8"/>
        <rFont val="宋体"/>
        <family val="3"/>
        <charset val="134"/>
      </rPr>
      <t>程将卫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#10001925/</t>
    </r>
    <r>
      <rPr>
        <sz val="11"/>
        <color indexed="8"/>
        <rFont val="宋体"/>
        <family val="3"/>
        <charset val="134"/>
      </rPr>
      <t>黄继峰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#10001918/</t>
    </r>
    <r>
      <rPr>
        <sz val="11"/>
        <color indexed="8"/>
        <rFont val="宋体"/>
        <family val="3"/>
        <charset val="134"/>
      </rPr>
      <t>邬生博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#10002251/</t>
    </r>
    <r>
      <rPr>
        <sz val="11"/>
        <color indexed="8"/>
        <rFont val="宋体"/>
        <family val="3"/>
        <charset val="134"/>
      </rPr>
      <t>孔祥彬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#10002732/</t>
    </r>
    <r>
      <rPr>
        <sz val="11"/>
        <color indexed="8"/>
        <rFont val="宋体"/>
        <family val="3"/>
        <charset val="134"/>
      </rPr>
      <t>魏喜平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</t>
    </r>
    <phoneticPr fontId="40" type="noConversion"/>
  </si>
  <si>
    <r>
      <t>*10002903/Mohd Amir Shahruddin Bin Harimin/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2/Operator Fitter 2
*10002905/Mohammad Faizul Muiz Bin Salim/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2/Operator Fitter 2
*10002911/Azari Bin Sabali/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2/Operator Fitter 2</t>
    </r>
    <phoneticPr fontId="40" type="noConversion"/>
  </si>
  <si>
    <r>
      <t>#10002468/</t>
    </r>
    <r>
      <rPr>
        <sz val="11"/>
        <color indexed="8"/>
        <rFont val="宋体"/>
        <family val="3"/>
        <charset val="134"/>
      </rPr>
      <t>柴尔林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钳工副班长</t>
    </r>
    <r>
      <rPr>
        <sz val="11"/>
        <color indexed="8"/>
        <rFont val="Times New Roman"/>
        <family val="1"/>
      </rPr>
      <t>/Deputy Team Lead, Fitter
#10002526/</t>
    </r>
    <r>
      <rPr>
        <sz val="11"/>
        <color indexed="8"/>
        <rFont val="宋体"/>
        <family val="3"/>
        <charset val="134"/>
      </rPr>
      <t>李中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钳工副班长</t>
    </r>
    <r>
      <rPr>
        <sz val="11"/>
        <color indexed="8"/>
        <rFont val="Times New Roman"/>
        <family val="1"/>
      </rPr>
      <t>/Deputy Team Lead, Fitter</t>
    </r>
    <phoneticPr fontId="40" type="noConversion"/>
  </si>
  <si>
    <r>
      <t>#10001559/</t>
    </r>
    <r>
      <rPr>
        <sz val="11"/>
        <color indexed="8"/>
        <rFont val="宋体"/>
        <family val="3"/>
        <charset val="134"/>
      </rPr>
      <t>郭军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#10001560/</t>
    </r>
    <r>
      <rPr>
        <sz val="11"/>
        <color indexed="8"/>
        <rFont val="宋体"/>
        <family val="3"/>
        <charset val="134"/>
      </rPr>
      <t>钟奇志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#10001682/</t>
    </r>
    <r>
      <rPr>
        <sz val="11"/>
        <color indexed="8"/>
        <rFont val="宋体"/>
        <family val="3"/>
        <charset val="134"/>
      </rPr>
      <t>王立恒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#10001720/</t>
    </r>
    <r>
      <rPr>
        <sz val="11"/>
        <color indexed="8"/>
        <rFont val="宋体"/>
        <family val="3"/>
        <charset val="134"/>
      </rPr>
      <t>陈举擂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#10001731/</t>
    </r>
    <r>
      <rPr>
        <sz val="11"/>
        <color indexed="8"/>
        <rFont val="宋体"/>
        <family val="3"/>
        <charset val="134"/>
      </rPr>
      <t>赵明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#10001762/</t>
    </r>
    <r>
      <rPr>
        <sz val="11"/>
        <color indexed="8"/>
        <rFont val="宋体"/>
        <family val="3"/>
        <charset val="134"/>
      </rPr>
      <t>段桂胜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#10001765/</t>
    </r>
    <r>
      <rPr>
        <sz val="11"/>
        <color indexed="8"/>
        <rFont val="宋体"/>
        <family val="3"/>
        <charset val="134"/>
      </rPr>
      <t>朱文龙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#10002259/</t>
    </r>
    <r>
      <rPr>
        <sz val="11"/>
        <color indexed="8"/>
        <rFont val="宋体"/>
        <family val="3"/>
        <charset val="134"/>
      </rPr>
      <t>郭仝飞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#10002276/</t>
    </r>
    <r>
      <rPr>
        <sz val="11"/>
        <color indexed="8"/>
        <rFont val="宋体"/>
        <family val="3"/>
        <charset val="134"/>
      </rPr>
      <t>张新勇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#10002469/</t>
    </r>
    <r>
      <rPr>
        <sz val="11"/>
        <color indexed="8"/>
        <rFont val="宋体"/>
        <family val="3"/>
        <charset val="134"/>
      </rPr>
      <t>王驰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#10002523/</t>
    </r>
    <r>
      <rPr>
        <sz val="11"/>
        <color indexed="8"/>
        <rFont val="宋体"/>
        <family val="3"/>
        <charset val="134"/>
      </rPr>
      <t>阮俊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</t>
    </r>
    <phoneticPr fontId="40" type="noConversion"/>
  </si>
  <si>
    <r>
      <t>#10001433/</t>
    </r>
    <r>
      <rPr>
        <sz val="11"/>
        <color indexed="8"/>
        <rFont val="宋体"/>
        <family val="3"/>
        <charset val="134"/>
      </rPr>
      <t>曹壮壮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#10001602/</t>
    </r>
    <r>
      <rPr>
        <sz val="11"/>
        <color indexed="8"/>
        <rFont val="宋体"/>
        <family val="3"/>
        <charset val="134"/>
      </rPr>
      <t>孙云亮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#10001726/</t>
    </r>
    <r>
      <rPr>
        <sz val="11"/>
        <color indexed="8"/>
        <rFont val="宋体"/>
        <family val="3"/>
        <charset val="134"/>
      </rPr>
      <t>张响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#10002225/</t>
    </r>
    <r>
      <rPr>
        <sz val="11"/>
        <color indexed="8"/>
        <rFont val="宋体"/>
        <family val="3"/>
        <charset val="134"/>
      </rPr>
      <t>李玉章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#10002253/</t>
    </r>
    <r>
      <rPr>
        <sz val="11"/>
        <color indexed="8"/>
        <rFont val="宋体"/>
        <family val="3"/>
        <charset val="134"/>
      </rPr>
      <t>李少磊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#10002275/</t>
    </r>
    <r>
      <rPr>
        <sz val="11"/>
        <color indexed="8"/>
        <rFont val="宋体"/>
        <family val="3"/>
        <charset val="134"/>
      </rPr>
      <t>曹文贤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#10002287/</t>
    </r>
    <r>
      <rPr>
        <sz val="11"/>
        <color indexed="8"/>
        <rFont val="宋体"/>
        <family val="3"/>
        <charset val="134"/>
      </rPr>
      <t>黄满虎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#10002333/</t>
    </r>
    <r>
      <rPr>
        <sz val="11"/>
        <color indexed="8"/>
        <rFont val="宋体"/>
        <family val="3"/>
        <charset val="134"/>
      </rPr>
      <t>戴少洋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#10002530/</t>
    </r>
    <r>
      <rPr>
        <sz val="11"/>
        <color indexed="8"/>
        <rFont val="宋体"/>
        <family val="3"/>
        <charset val="134"/>
      </rPr>
      <t>朱睿杰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#10002274/</t>
    </r>
    <r>
      <rPr>
        <sz val="11"/>
        <color indexed="8"/>
        <rFont val="宋体"/>
        <family val="3"/>
        <charset val="134"/>
      </rPr>
      <t>张宇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#10001926/</t>
    </r>
    <r>
      <rPr>
        <sz val="11"/>
        <color indexed="8"/>
        <rFont val="宋体"/>
        <family val="3"/>
        <charset val="134"/>
      </rPr>
      <t>刘浩峰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#10001917/</t>
    </r>
    <r>
      <rPr>
        <sz val="11"/>
        <color indexed="8"/>
        <rFont val="宋体"/>
        <family val="3"/>
        <charset val="134"/>
      </rPr>
      <t>时壮壮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#10002924/</t>
    </r>
    <r>
      <rPr>
        <sz val="11"/>
        <color indexed="8"/>
        <rFont val="宋体"/>
        <family val="3"/>
        <charset val="134"/>
      </rPr>
      <t>孙德良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</t>
    </r>
    <phoneticPr fontId="40" type="noConversion"/>
  </si>
  <si>
    <t>#10001564/王广军/钳工班长/Team Lead, Fitter</t>
    <phoneticPr fontId="40" type="noConversion"/>
  </si>
  <si>
    <r>
      <t>#10000929/</t>
    </r>
    <r>
      <rPr>
        <sz val="11"/>
        <color indexed="8"/>
        <rFont val="宋体"/>
        <family val="3"/>
        <charset val="134"/>
      </rPr>
      <t>姜金平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钳工副班长</t>
    </r>
    <r>
      <rPr>
        <sz val="11"/>
        <color indexed="8"/>
        <rFont val="Times New Roman"/>
        <family val="1"/>
      </rPr>
      <t>/Deputy Team Lead, Fitter
#10001548/</t>
    </r>
    <r>
      <rPr>
        <sz val="11"/>
        <color indexed="8"/>
        <rFont val="宋体"/>
        <family val="3"/>
        <charset val="134"/>
      </rPr>
      <t>杨天来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钳工副班长</t>
    </r>
    <r>
      <rPr>
        <sz val="11"/>
        <color indexed="8"/>
        <rFont val="Times New Roman"/>
        <family val="1"/>
      </rPr>
      <t>/Deputy Team Lead, Fitter</t>
    </r>
    <phoneticPr fontId="40" type="noConversion"/>
  </si>
  <si>
    <r>
      <t>#10001521/</t>
    </r>
    <r>
      <rPr>
        <sz val="11"/>
        <rFont val="宋体"/>
        <family val="3"/>
        <charset val="134"/>
      </rPr>
      <t>黄崇礼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钳工主修</t>
    </r>
    <r>
      <rPr>
        <sz val="11"/>
        <rFont val="Times New Roman"/>
        <family val="1"/>
      </rPr>
      <t>/Chief Operator Fitter
#10001655/</t>
    </r>
    <r>
      <rPr>
        <sz val="11"/>
        <rFont val="宋体"/>
        <family val="3"/>
        <charset val="134"/>
      </rPr>
      <t>罗明灿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钳工主修</t>
    </r>
    <r>
      <rPr>
        <sz val="11"/>
        <rFont val="Times New Roman"/>
        <family val="1"/>
      </rPr>
      <t>/Chief Operator Fitter
#10001670/</t>
    </r>
    <r>
      <rPr>
        <sz val="11"/>
        <rFont val="宋体"/>
        <family val="3"/>
        <charset val="134"/>
      </rPr>
      <t>刘代勇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钳工主修</t>
    </r>
    <r>
      <rPr>
        <sz val="11"/>
        <rFont val="Times New Roman"/>
        <family val="1"/>
      </rPr>
      <t>/Chief Operator Fitter
#10001671/</t>
    </r>
    <r>
      <rPr>
        <sz val="11"/>
        <rFont val="宋体"/>
        <family val="3"/>
        <charset val="134"/>
      </rPr>
      <t>王纪收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钳工主修</t>
    </r>
    <r>
      <rPr>
        <sz val="11"/>
        <rFont val="Times New Roman"/>
        <family val="1"/>
      </rPr>
      <t>/Chief Operator Fitter
#10001710/</t>
    </r>
    <r>
      <rPr>
        <sz val="11"/>
        <rFont val="宋体"/>
        <family val="3"/>
        <charset val="134"/>
      </rPr>
      <t>王渝江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钳工主修</t>
    </r>
    <r>
      <rPr>
        <sz val="11"/>
        <rFont val="Times New Roman"/>
        <family val="1"/>
      </rPr>
      <t>/Chief Operator Fitter
#10001752/</t>
    </r>
    <r>
      <rPr>
        <sz val="11"/>
        <rFont val="宋体"/>
        <family val="3"/>
        <charset val="134"/>
      </rPr>
      <t>李文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钳工主修</t>
    </r>
    <r>
      <rPr>
        <sz val="11"/>
        <rFont val="Times New Roman"/>
        <family val="1"/>
      </rPr>
      <t>/Chief Operator Fitter
#10002343/</t>
    </r>
    <r>
      <rPr>
        <sz val="11"/>
        <rFont val="宋体"/>
        <family val="3"/>
        <charset val="134"/>
      </rPr>
      <t>王友亮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钳工主修</t>
    </r>
    <r>
      <rPr>
        <sz val="11"/>
        <rFont val="Times New Roman"/>
        <family val="1"/>
      </rPr>
      <t>/Chief Operator Fitter
#10002556/</t>
    </r>
    <r>
      <rPr>
        <sz val="11"/>
        <rFont val="宋体"/>
        <family val="3"/>
        <charset val="134"/>
      </rPr>
      <t>陈万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钳工主修</t>
    </r>
    <r>
      <rPr>
        <sz val="11"/>
        <rFont val="Times New Roman"/>
        <family val="1"/>
      </rPr>
      <t>/Chief Operator Fitter</t>
    </r>
    <phoneticPr fontId="40" type="noConversion"/>
  </si>
  <si>
    <t>#10002303/孙福/钳工班长/Team Lead, Fitter</t>
    <phoneticPr fontId="40" type="noConversion"/>
  </si>
  <si>
    <r>
      <t>#10001314/</t>
    </r>
    <r>
      <rPr>
        <sz val="11"/>
        <color indexed="8"/>
        <rFont val="宋体"/>
        <family val="3"/>
        <charset val="134"/>
      </rPr>
      <t>李芳林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钳工副班长</t>
    </r>
    <r>
      <rPr>
        <sz val="11"/>
        <color indexed="8"/>
        <rFont val="Times New Roman"/>
        <family val="1"/>
      </rPr>
      <t>/Deputy Team Lead, Fitter
#10001527/</t>
    </r>
    <r>
      <rPr>
        <sz val="11"/>
        <color indexed="8"/>
        <rFont val="宋体"/>
        <family val="3"/>
        <charset val="134"/>
      </rPr>
      <t>陈成春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钳工副班长</t>
    </r>
    <r>
      <rPr>
        <sz val="11"/>
        <color indexed="8"/>
        <rFont val="Times New Roman"/>
        <family val="1"/>
      </rPr>
      <t>/Deputy Team Lead, Fitter</t>
    </r>
    <phoneticPr fontId="40" type="noConversion"/>
  </si>
  <si>
    <r>
      <t>#10001307/</t>
    </r>
    <r>
      <rPr>
        <sz val="11"/>
        <color indexed="8"/>
        <rFont val="宋体"/>
        <family val="3"/>
        <charset val="134"/>
      </rPr>
      <t>陈维卿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#10001495/</t>
    </r>
    <r>
      <rPr>
        <sz val="11"/>
        <color indexed="8"/>
        <rFont val="宋体"/>
        <family val="3"/>
        <charset val="134"/>
      </rPr>
      <t>孙彦明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#10001657/</t>
    </r>
    <r>
      <rPr>
        <sz val="11"/>
        <color indexed="8"/>
        <rFont val="宋体"/>
        <family val="3"/>
        <charset val="134"/>
      </rPr>
      <t>刘小强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#10001724/</t>
    </r>
    <r>
      <rPr>
        <sz val="11"/>
        <color indexed="8"/>
        <rFont val="宋体"/>
        <family val="3"/>
        <charset val="134"/>
      </rPr>
      <t>舒启勇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#10001754/</t>
    </r>
    <r>
      <rPr>
        <sz val="11"/>
        <color indexed="8"/>
        <rFont val="宋体"/>
        <family val="3"/>
        <charset val="134"/>
      </rPr>
      <t>陈友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#10001764/</t>
    </r>
    <r>
      <rPr>
        <sz val="11"/>
        <color indexed="8"/>
        <rFont val="宋体"/>
        <family val="3"/>
        <charset val="134"/>
      </rPr>
      <t>冉永锋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#10002299/</t>
    </r>
    <r>
      <rPr>
        <sz val="11"/>
        <color indexed="8"/>
        <rFont val="宋体"/>
        <family val="3"/>
        <charset val="134"/>
      </rPr>
      <t>周立平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
#10002935/</t>
    </r>
    <r>
      <rPr>
        <sz val="11"/>
        <color indexed="8"/>
        <rFont val="宋体"/>
        <family val="3"/>
        <charset val="134"/>
      </rPr>
      <t>任茂林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钳工主修</t>
    </r>
    <r>
      <rPr>
        <sz val="11"/>
        <color indexed="8"/>
        <rFont val="Times New Roman"/>
        <family val="1"/>
      </rPr>
      <t>/Chief Operator Fitter</t>
    </r>
    <phoneticPr fontId="40" type="noConversion"/>
  </si>
  <si>
    <r>
      <t>#10002508/</t>
    </r>
    <r>
      <rPr>
        <sz val="11"/>
        <color indexed="8"/>
        <rFont val="宋体"/>
        <family val="3"/>
        <charset val="134"/>
      </rPr>
      <t>苏时当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#10002324/</t>
    </r>
    <r>
      <rPr>
        <sz val="11"/>
        <color indexed="8"/>
        <rFont val="宋体"/>
        <family val="3"/>
        <charset val="134"/>
      </rPr>
      <t>张其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#10001520/</t>
    </r>
    <r>
      <rPr>
        <sz val="11"/>
        <color indexed="8"/>
        <rFont val="宋体"/>
        <family val="3"/>
        <charset val="134"/>
      </rPr>
      <t>田军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#10001550/</t>
    </r>
    <r>
      <rPr>
        <sz val="11"/>
        <color indexed="8"/>
        <rFont val="宋体"/>
        <family val="3"/>
        <charset val="134"/>
      </rPr>
      <t>马魏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#10001705/</t>
    </r>
    <r>
      <rPr>
        <sz val="11"/>
        <color indexed="8"/>
        <rFont val="宋体"/>
        <family val="3"/>
        <charset val="134"/>
      </rPr>
      <t>郑永收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#10001790/</t>
    </r>
    <r>
      <rPr>
        <sz val="11"/>
        <color indexed="8"/>
        <rFont val="宋体"/>
        <family val="3"/>
        <charset val="134"/>
      </rPr>
      <t>杨志明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#10001933/</t>
    </r>
    <r>
      <rPr>
        <sz val="11"/>
        <color indexed="8"/>
        <rFont val="宋体"/>
        <family val="3"/>
        <charset val="134"/>
      </rPr>
      <t>辛发元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#10002256/</t>
    </r>
    <r>
      <rPr>
        <sz val="11"/>
        <color indexed="8"/>
        <rFont val="宋体"/>
        <family val="3"/>
        <charset val="134"/>
      </rPr>
      <t>张旺红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#10001919/</t>
    </r>
    <r>
      <rPr>
        <sz val="11"/>
        <color indexed="8"/>
        <rFont val="宋体"/>
        <family val="3"/>
        <charset val="134"/>
      </rPr>
      <t>岑映珑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#10002880/</t>
    </r>
    <r>
      <rPr>
        <sz val="11"/>
        <color indexed="8"/>
        <rFont val="宋体"/>
        <family val="3"/>
        <charset val="134"/>
      </rPr>
      <t>王亚兵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#10002912/</t>
    </r>
    <r>
      <rPr>
        <sz val="11"/>
        <color indexed="8"/>
        <rFont val="宋体"/>
        <family val="3"/>
        <charset val="134"/>
      </rPr>
      <t>吴小军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钳工副修</t>
    </r>
    <r>
      <rPr>
        <sz val="11"/>
        <color indexed="8"/>
        <rFont val="Times New Roman"/>
        <family val="1"/>
      </rPr>
      <t>1/Operator Fitter 1
#10002881/</t>
    </r>
    <r>
      <rPr>
        <sz val="11"/>
        <color indexed="8"/>
        <rFont val="宋体"/>
        <family val="3"/>
        <charset val="134"/>
      </rPr>
      <t>景耀东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#10002879/</t>
    </r>
    <r>
      <rPr>
        <sz val="11"/>
        <color indexed="8"/>
        <rFont val="宋体"/>
        <family val="3"/>
        <charset val="134"/>
      </rPr>
      <t>孙文斌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</t>
    </r>
    <phoneticPr fontId="40" type="noConversion"/>
  </si>
  <si>
    <r>
      <t>#10001782/</t>
    </r>
    <r>
      <rPr>
        <sz val="11"/>
        <color indexed="8"/>
        <rFont val="宋体"/>
        <family val="3"/>
        <charset val="134"/>
      </rPr>
      <t>王文礼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>/Welder
#10002384/</t>
    </r>
    <r>
      <rPr>
        <sz val="11"/>
        <color indexed="8"/>
        <rFont val="宋体"/>
        <family val="3"/>
        <charset val="134"/>
      </rPr>
      <t>薛志托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>/Welder
#10002537/</t>
    </r>
    <r>
      <rPr>
        <sz val="11"/>
        <color indexed="8"/>
        <rFont val="宋体"/>
        <family val="3"/>
        <charset val="134"/>
      </rPr>
      <t>李继振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>/Welder
#10002536/</t>
    </r>
    <r>
      <rPr>
        <sz val="11"/>
        <color indexed="8"/>
        <rFont val="宋体"/>
        <family val="3"/>
        <charset val="134"/>
      </rPr>
      <t>孙海新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>/Welder</t>
    </r>
    <phoneticPr fontId="40" type="noConversion"/>
  </si>
  <si>
    <r>
      <t>#10001539/</t>
    </r>
    <r>
      <rPr>
        <sz val="11"/>
        <color indexed="8"/>
        <rFont val="宋体"/>
        <family val="3"/>
        <charset val="134"/>
      </rPr>
      <t>刘冬子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#10001558/</t>
    </r>
    <r>
      <rPr>
        <sz val="11"/>
        <color indexed="8"/>
        <rFont val="宋体"/>
        <family val="3"/>
        <charset val="134"/>
      </rPr>
      <t>魏家勇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#10001634/</t>
    </r>
    <r>
      <rPr>
        <sz val="11"/>
        <color indexed="8"/>
        <rFont val="宋体"/>
        <family val="3"/>
        <charset val="134"/>
      </rPr>
      <t>王元峰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#10001674/</t>
    </r>
    <r>
      <rPr>
        <sz val="11"/>
        <color indexed="8"/>
        <rFont val="宋体"/>
        <family val="3"/>
        <charset val="134"/>
      </rPr>
      <t>张彦学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#10001676/</t>
    </r>
    <r>
      <rPr>
        <sz val="11"/>
        <color indexed="8"/>
        <rFont val="宋体"/>
        <family val="3"/>
        <charset val="134"/>
      </rPr>
      <t>王桃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#10001683/</t>
    </r>
    <r>
      <rPr>
        <sz val="11"/>
        <color indexed="8"/>
        <rFont val="宋体"/>
        <family val="3"/>
        <charset val="134"/>
      </rPr>
      <t>卢德彬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#10002323/</t>
    </r>
    <r>
      <rPr>
        <sz val="11"/>
        <color indexed="8"/>
        <rFont val="宋体"/>
        <family val="3"/>
        <charset val="134"/>
      </rPr>
      <t>由永锋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#10002531/</t>
    </r>
    <r>
      <rPr>
        <sz val="11"/>
        <color indexed="8"/>
        <rFont val="宋体"/>
        <family val="3"/>
        <charset val="134"/>
      </rPr>
      <t>窦杰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#10002505/</t>
    </r>
    <r>
      <rPr>
        <sz val="11"/>
        <color indexed="8"/>
        <rFont val="宋体"/>
        <family val="3"/>
        <charset val="134"/>
      </rPr>
      <t>张二鹏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</t>
    </r>
    <phoneticPr fontId="40" type="noConversion"/>
  </si>
  <si>
    <r>
      <t>#10002342/</t>
    </r>
    <r>
      <rPr>
        <sz val="11"/>
        <color indexed="8"/>
        <rFont val="宋体"/>
        <family val="3"/>
        <charset val="134"/>
      </rPr>
      <t>张玉龙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>/Welder
#10001438/</t>
    </r>
    <r>
      <rPr>
        <sz val="11"/>
        <color indexed="8"/>
        <rFont val="宋体"/>
        <family val="3"/>
        <charset val="134"/>
      </rPr>
      <t>胡养松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>/Welder
#10002549/</t>
    </r>
    <r>
      <rPr>
        <sz val="11"/>
        <color indexed="8"/>
        <rFont val="宋体"/>
        <family val="3"/>
        <charset val="134"/>
      </rPr>
      <t>丁燕会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>/Welder
#10002540/</t>
    </r>
    <r>
      <rPr>
        <sz val="11"/>
        <color indexed="8"/>
        <rFont val="宋体"/>
        <family val="3"/>
        <charset val="134"/>
      </rPr>
      <t>朱长芳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>/Welder
#10002917/</t>
    </r>
    <r>
      <rPr>
        <sz val="11"/>
        <color indexed="8"/>
        <rFont val="宋体"/>
        <family val="3"/>
        <charset val="134"/>
      </rPr>
      <t>刘云庆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焊工</t>
    </r>
    <r>
      <rPr>
        <sz val="11"/>
        <color indexed="8"/>
        <rFont val="Times New Roman"/>
        <family val="1"/>
      </rPr>
      <t>/Welder</t>
    </r>
    <phoneticPr fontId="40" type="noConversion"/>
  </si>
  <si>
    <r>
      <t>#10001348/</t>
    </r>
    <r>
      <rPr>
        <sz val="10.5"/>
        <color indexed="8"/>
        <rFont val="宋体"/>
        <family val="3"/>
        <charset val="134"/>
      </rPr>
      <t>孔维明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焊工</t>
    </r>
    <r>
      <rPr>
        <sz val="10.5"/>
        <color indexed="8"/>
        <rFont val="Times New Roman"/>
        <family val="1"/>
      </rPr>
      <t>/Welder
#10001561/</t>
    </r>
    <r>
      <rPr>
        <sz val="10.5"/>
        <color indexed="8"/>
        <rFont val="宋体"/>
        <family val="3"/>
        <charset val="134"/>
      </rPr>
      <t>吴来龙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焊工</t>
    </r>
    <r>
      <rPr>
        <sz val="10.5"/>
        <color indexed="8"/>
        <rFont val="Times New Roman"/>
        <family val="1"/>
      </rPr>
      <t>/Welder
#10001463/</t>
    </r>
    <r>
      <rPr>
        <sz val="10.5"/>
        <color indexed="8"/>
        <rFont val="宋体"/>
        <family val="3"/>
        <charset val="134"/>
      </rPr>
      <t>张文超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焊工</t>
    </r>
    <r>
      <rPr>
        <sz val="10.5"/>
        <color indexed="8"/>
        <rFont val="Times New Roman"/>
        <family val="1"/>
      </rPr>
      <t>/Welder
#10001620/</t>
    </r>
    <r>
      <rPr>
        <sz val="10.5"/>
        <color indexed="8"/>
        <rFont val="宋体"/>
        <family val="3"/>
        <charset val="134"/>
      </rPr>
      <t>郑超会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焊工</t>
    </r>
    <r>
      <rPr>
        <sz val="10.5"/>
        <color indexed="8"/>
        <rFont val="Times New Roman"/>
        <family val="1"/>
      </rPr>
      <t>/Welder
#10001778/</t>
    </r>
    <r>
      <rPr>
        <sz val="10.5"/>
        <color indexed="8"/>
        <rFont val="宋体"/>
        <family val="3"/>
        <charset val="134"/>
      </rPr>
      <t>吴立学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焊工</t>
    </r>
    <r>
      <rPr>
        <sz val="10.5"/>
        <color indexed="8"/>
        <rFont val="Times New Roman"/>
        <family val="1"/>
      </rPr>
      <t>/Welder</t>
    </r>
    <phoneticPr fontId="40" type="noConversion"/>
  </si>
  <si>
    <t>#10002551/王玉海/检修班长/Team Lead, Maintenance</t>
    <phoneticPr fontId="40" type="noConversion"/>
  </si>
  <si>
    <t>#10001386/朱国策/检修副班长/Deputy Team Lead, Maintenance</t>
    <phoneticPr fontId="40" type="noConversion"/>
  </si>
  <si>
    <r>
      <t>#10001507/</t>
    </r>
    <r>
      <rPr>
        <sz val="10.5"/>
        <color indexed="8"/>
        <rFont val="宋体"/>
        <family val="3"/>
        <charset val="134"/>
      </rPr>
      <t>孙银斌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检修主修</t>
    </r>
    <r>
      <rPr>
        <sz val="10.5"/>
        <color indexed="8"/>
        <rFont val="Times New Roman"/>
        <family val="1"/>
      </rPr>
      <t>/Chief Operator, Maintenance
#10001604/</t>
    </r>
    <r>
      <rPr>
        <sz val="10.5"/>
        <color indexed="8"/>
        <rFont val="宋体"/>
        <family val="3"/>
        <charset val="134"/>
      </rPr>
      <t>丁秀峰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检修主修</t>
    </r>
    <r>
      <rPr>
        <sz val="10.5"/>
        <color indexed="8"/>
        <rFont val="Times New Roman"/>
        <family val="1"/>
      </rPr>
      <t>/Chief Operator, Maintenance
#10001625/</t>
    </r>
    <r>
      <rPr>
        <sz val="10.5"/>
        <color indexed="8"/>
        <rFont val="宋体"/>
        <family val="3"/>
        <charset val="134"/>
      </rPr>
      <t>罗维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检修主修</t>
    </r>
    <r>
      <rPr>
        <sz val="10.5"/>
        <color indexed="8"/>
        <rFont val="Times New Roman"/>
        <family val="1"/>
      </rPr>
      <t>/Chief Operator, Maintenance
#10001637/</t>
    </r>
    <r>
      <rPr>
        <sz val="10.5"/>
        <color indexed="8"/>
        <rFont val="宋体"/>
        <family val="3"/>
        <charset val="134"/>
      </rPr>
      <t>刘伟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检修主修</t>
    </r>
    <r>
      <rPr>
        <sz val="10.5"/>
        <color indexed="8"/>
        <rFont val="Times New Roman"/>
        <family val="1"/>
      </rPr>
      <t>/Chief Operator, Maintenance
#10001723/</t>
    </r>
    <r>
      <rPr>
        <sz val="10.5"/>
        <color indexed="8"/>
        <rFont val="宋体"/>
        <family val="3"/>
        <charset val="134"/>
      </rPr>
      <t>刘兴峰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检修主修</t>
    </r>
    <r>
      <rPr>
        <sz val="10.5"/>
        <color indexed="8"/>
        <rFont val="Times New Roman"/>
        <family val="1"/>
      </rPr>
      <t>/Chief Operator, Maintenance
#10001767/</t>
    </r>
    <r>
      <rPr>
        <sz val="10.5"/>
        <color indexed="8"/>
        <rFont val="宋体"/>
        <family val="3"/>
        <charset val="134"/>
      </rPr>
      <t>姚冠群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检修主修</t>
    </r>
    <r>
      <rPr>
        <sz val="10.5"/>
        <color indexed="8"/>
        <rFont val="Times New Roman"/>
        <family val="1"/>
      </rPr>
      <t>/Chief Operator, Maintenance
#10002302/</t>
    </r>
    <r>
      <rPr>
        <sz val="10.5"/>
        <color indexed="8"/>
        <rFont val="宋体"/>
        <family val="3"/>
        <charset val="134"/>
      </rPr>
      <t>韩峰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检修主修</t>
    </r>
    <r>
      <rPr>
        <sz val="10.5"/>
        <color indexed="8"/>
        <rFont val="Times New Roman"/>
        <family val="1"/>
      </rPr>
      <t>/Chief Operator, Maintenance
#10002588/</t>
    </r>
    <r>
      <rPr>
        <sz val="10.5"/>
        <color indexed="8"/>
        <rFont val="宋体"/>
        <family val="3"/>
        <charset val="134"/>
      </rPr>
      <t>周为民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检修主修</t>
    </r>
    <r>
      <rPr>
        <sz val="10.5"/>
        <color indexed="8"/>
        <rFont val="Times New Roman"/>
        <family val="1"/>
      </rPr>
      <t>/Chief Operator, Maintenance</t>
    </r>
    <phoneticPr fontId="40" type="noConversion"/>
  </si>
  <si>
    <r>
      <t>#10002227/</t>
    </r>
    <r>
      <rPr>
        <sz val="10.5"/>
        <color indexed="8"/>
        <rFont val="宋体"/>
        <family val="3"/>
        <charset val="134"/>
      </rPr>
      <t>张磊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#10002255/</t>
    </r>
    <r>
      <rPr>
        <sz val="10.5"/>
        <color indexed="8"/>
        <rFont val="宋体"/>
        <family val="3"/>
        <charset val="134"/>
      </rPr>
      <t>杨健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#10002288/</t>
    </r>
    <r>
      <rPr>
        <sz val="10.5"/>
        <color indexed="8"/>
        <rFont val="宋体"/>
        <family val="3"/>
        <charset val="134"/>
      </rPr>
      <t>李荣虎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#10002289/</t>
    </r>
    <r>
      <rPr>
        <sz val="10.5"/>
        <color indexed="8"/>
        <rFont val="宋体"/>
        <family val="3"/>
        <charset val="134"/>
      </rPr>
      <t>马镖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#10002291/</t>
    </r>
    <r>
      <rPr>
        <sz val="10.5"/>
        <color indexed="8"/>
        <rFont val="宋体"/>
        <family val="3"/>
        <charset val="134"/>
      </rPr>
      <t>赵飞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#10002332/</t>
    </r>
    <r>
      <rPr>
        <sz val="10.5"/>
        <color indexed="8"/>
        <rFont val="宋体"/>
        <family val="3"/>
        <charset val="134"/>
      </rPr>
      <t>刘卿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#10002369/</t>
    </r>
    <r>
      <rPr>
        <sz val="10.5"/>
        <color indexed="8"/>
        <rFont val="宋体"/>
        <family val="3"/>
        <charset val="134"/>
      </rPr>
      <t>齐义民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#10002509/</t>
    </r>
    <r>
      <rPr>
        <sz val="10.5"/>
        <color indexed="8"/>
        <rFont val="宋体"/>
        <family val="3"/>
        <charset val="134"/>
      </rPr>
      <t>黄爱兵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#10001927/</t>
    </r>
    <r>
      <rPr>
        <sz val="10.5"/>
        <color indexed="8"/>
        <rFont val="宋体"/>
        <family val="3"/>
        <charset val="134"/>
      </rPr>
      <t>王贵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#10002888/</t>
    </r>
    <r>
      <rPr>
        <sz val="10.5"/>
        <color indexed="8"/>
        <rFont val="宋体"/>
        <family val="3"/>
        <charset val="134"/>
      </rPr>
      <t>由小锋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#10002889/</t>
    </r>
    <r>
      <rPr>
        <sz val="10.5"/>
        <color indexed="8"/>
        <rFont val="宋体"/>
        <family val="3"/>
        <charset val="134"/>
      </rPr>
      <t>刘东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#10002886/</t>
    </r>
    <r>
      <rPr>
        <sz val="10.5"/>
        <color indexed="8"/>
        <rFont val="宋体"/>
        <family val="3"/>
        <charset val="134"/>
      </rPr>
      <t>边贻振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
#10002921/</t>
    </r>
    <r>
      <rPr>
        <sz val="10.5"/>
        <color indexed="8"/>
        <rFont val="宋体"/>
        <family val="3"/>
        <charset val="134"/>
      </rPr>
      <t>孙学成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检修副修</t>
    </r>
    <r>
      <rPr>
        <sz val="10.5"/>
        <color indexed="8"/>
        <rFont val="Times New Roman"/>
        <family val="1"/>
      </rPr>
      <t>1/Operator Maintenance 1</t>
    </r>
    <phoneticPr fontId="40" type="noConversion"/>
  </si>
  <si>
    <r>
      <t>#10001775/</t>
    </r>
    <r>
      <rPr>
        <sz val="10.5"/>
        <color indexed="8"/>
        <rFont val="宋体"/>
        <family val="3"/>
        <charset val="134"/>
      </rPr>
      <t>陈根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焊工</t>
    </r>
    <r>
      <rPr>
        <sz val="10.5"/>
        <color indexed="8"/>
        <rFont val="Times New Roman"/>
        <family val="1"/>
      </rPr>
      <t>/Welder
#10002368/</t>
    </r>
    <r>
      <rPr>
        <sz val="10.5"/>
        <color indexed="8"/>
        <rFont val="宋体"/>
        <family val="3"/>
        <charset val="134"/>
      </rPr>
      <t>张超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焊工</t>
    </r>
    <r>
      <rPr>
        <sz val="10.5"/>
        <color indexed="8"/>
        <rFont val="Times New Roman"/>
        <family val="1"/>
      </rPr>
      <t>/Welder
#10002550/</t>
    </r>
    <r>
      <rPr>
        <sz val="10.5"/>
        <color indexed="8"/>
        <rFont val="宋体"/>
        <family val="3"/>
        <charset val="134"/>
      </rPr>
      <t>丁艳中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焊工</t>
    </r>
    <r>
      <rPr>
        <sz val="10.5"/>
        <color indexed="8"/>
        <rFont val="Times New Roman"/>
        <family val="1"/>
      </rPr>
      <t>/Welder
#10002602/</t>
    </r>
    <r>
      <rPr>
        <sz val="10.5"/>
        <color indexed="8"/>
        <rFont val="宋体"/>
        <family val="3"/>
        <charset val="134"/>
      </rPr>
      <t>闫文帅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焊工</t>
    </r>
    <r>
      <rPr>
        <sz val="10.5"/>
        <color indexed="8"/>
        <rFont val="Times New Roman"/>
        <family val="1"/>
      </rPr>
      <t>/Welder</t>
    </r>
    <phoneticPr fontId="40" type="noConversion"/>
  </si>
  <si>
    <t>#10002552/张相来/阀门密封班长/Team Lead, Valve Seal</t>
    <phoneticPr fontId="40" type="noConversion"/>
  </si>
  <si>
    <r>
      <t>#10002304/</t>
    </r>
    <r>
      <rPr>
        <sz val="10.5"/>
        <color indexed="8"/>
        <rFont val="宋体"/>
        <family val="3"/>
        <charset val="134"/>
      </rPr>
      <t>林龙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阀门密封副班长</t>
    </r>
    <r>
      <rPr>
        <sz val="10.5"/>
        <color indexed="8"/>
        <rFont val="Times New Roman"/>
        <family val="1"/>
      </rPr>
      <t>/Deputy Team Lead, Valve Seal</t>
    </r>
    <phoneticPr fontId="40" type="noConversion"/>
  </si>
  <si>
    <r>
      <t>#10001653/</t>
    </r>
    <r>
      <rPr>
        <sz val="10.5"/>
        <color indexed="8"/>
        <rFont val="宋体"/>
        <family val="3"/>
        <charset val="134"/>
      </rPr>
      <t>张海新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阀门密封主修</t>
    </r>
    <r>
      <rPr>
        <sz val="10.5"/>
        <color indexed="8"/>
        <rFont val="Times New Roman"/>
        <family val="1"/>
      </rPr>
      <t>/Chief Operator, Valve Seal
#10002316/</t>
    </r>
    <r>
      <rPr>
        <sz val="10.5"/>
        <color indexed="8"/>
        <rFont val="宋体"/>
        <family val="3"/>
        <charset val="134"/>
      </rPr>
      <t>张景辉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阀门密封主修</t>
    </r>
    <r>
      <rPr>
        <sz val="10.5"/>
        <color indexed="8"/>
        <rFont val="Times New Roman"/>
        <family val="1"/>
      </rPr>
      <t>/Chief Operator, Valve Seal
#10002313/</t>
    </r>
    <r>
      <rPr>
        <sz val="10.5"/>
        <color indexed="8"/>
        <rFont val="宋体"/>
        <family val="3"/>
        <charset val="134"/>
      </rPr>
      <t>冯卫平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阀门密封主修</t>
    </r>
    <r>
      <rPr>
        <sz val="10.5"/>
        <color indexed="8"/>
        <rFont val="Times New Roman"/>
        <family val="1"/>
      </rPr>
      <t>/Chief Operator, Valve Seal
#10002337/</t>
    </r>
    <r>
      <rPr>
        <sz val="10.5"/>
        <color indexed="8"/>
        <rFont val="宋体"/>
        <family val="3"/>
        <charset val="134"/>
      </rPr>
      <t>刘家平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阀门密封主修</t>
    </r>
    <r>
      <rPr>
        <sz val="10.5"/>
        <color indexed="8"/>
        <rFont val="Times New Roman"/>
        <family val="1"/>
      </rPr>
      <t>/Chief Operator, Valve Seal
#10001635/</t>
    </r>
    <r>
      <rPr>
        <sz val="10.5"/>
        <color indexed="8"/>
        <rFont val="宋体"/>
        <family val="3"/>
        <charset val="134"/>
      </rPr>
      <t>张轶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阀门密封主修</t>
    </r>
    <r>
      <rPr>
        <sz val="10.5"/>
        <color indexed="8"/>
        <rFont val="Times New Roman"/>
        <family val="1"/>
      </rPr>
      <t>/Chief Operator, Valve Seal
#10001727/</t>
    </r>
    <r>
      <rPr>
        <sz val="10.5"/>
        <color indexed="8"/>
        <rFont val="宋体"/>
        <family val="3"/>
        <charset val="134"/>
      </rPr>
      <t>王增亭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阀门密封主修</t>
    </r>
    <r>
      <rPr>
        <sz val="10.5"/>
        <color indexed="8"/>
        <rFont val="Times New Roman"/>
        <family val="1"/>
      </rPr>
      <t>/Chief Operator, Valve Seal
#10001619/</t>
    </r>
    <r>
      <rPr>
        <sz val="10.5"/>
        <color indexed="8"/>
        <rFont val="宋体"/>
        <family val="3"/>
        <charset val="134"/>
      </rPr>
      <t>刘志健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阀门密封主修</t>
    </r>
    <r>
      <rPr>
        <sz val="10.5"/>
        <color indexed="8"/>
        <rFont val="Times New Roman"/>
        <family val="1"/>
      </rPr>
      <t>/Chief Operator, Valve Seal
#60000009/</t>
    </r>
    <r>
      <rPr>
        <sz val="10.5"/>
        <color indexed="8"/>
        <rFont val="宋体"/>
        <family val="3"/>
        <charset val="134"/>
      </rPr>
      <t>杨春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阀门密封主修</t>
    </r>
    <r>
      <rPr>
        <sz val="10.5"/>
        <color indexed="8"/>
        <rFont val="Times New Roman"/>
        <family val="1"/>
      </rPr>
      <t>/Chief Operator, Valve Seal</t>
    </r>
    <phoneticPr fontId="40" type="noConversion"/>
  </si>
  <si>
    <r>
      <t>#10001440/</t>
    </r>
    <r>
      <rPr>
        <sz val="10.5"/>
        <color indexed="8"/>
        <rFont val="宋体"/>
        <family val="3"/>
        <charset val="134"/>
      </rPr>
      <t>杨昌勇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阀门密封副修</t>
    </r>
    <r>
      <rPr>
        <sz val="10.5"/>
        <color indexed="8"/>
        <rFont val="Times New Roman"/>
        <family val="1"/>
      </rPr>
      <t>1/Operator Valve Seal 1
#10001703/</t>
    </r>
    <r>
      <rPr>
        <sz val="10.5"/>
        <color indexed="8"/>
        <rFont val="宋体"/>
        <family val="3"/>
        <charset val="134"/>
      </rPr>
      <t>张凯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阀门密封副修</t>
    </r>
    <r>
      <rPr>
        <sz val="10.5"/>
        <color indexed="8"/>
        <rFont val="Times New Roman"/>
        <family val="1"/>
      </rPr>
      <t>1/Operator Valve Seal 1
#10002300/</t>
    </r>
    <r>
      <rPr>
        <sz val="10.5"/>
        <color indexed="8"/>
        <rFont val="宋体"/>
        <family val="3"/>
        <charset val="134"/>
      </rPr>
      <t>刘新立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阀门密封副修</t>
    </r>
    <r>
      <rPr>
        <sz val="10.5"/>
        <color indexed="8"/>
        <rFont val="Times New Roman"/>
        <family val="1"/>
      </rPr>
      <t>1/Operator Valve Seal 1
#10002301/</t>
    </r>
    <r>
      <rPr>
        <sz val="10.5"/>
        <color indexed="8"/>
        <rFont val="宋体"/>
        <family val="3"/>
        <charset val="134"/>
      </rPr>
      <t>杨佳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阀门密封副修</t>
    </r>
    <r>
      <rPr>
        <sz val="10.5"/>
        <color indexed="8"/>
        <rFont val="Times New Roman"/>
        <family val="1"/>
      </rPr>
      <t>1/Operator Valve Seal 1
#10002914/</t>
    </r>
    <r>
      <rPr>
        <sz val="10.5"/>
        <color indexed="8"/>
        <rFont val="宋体"/>
        <family val="3"/>
        <charset val="134"/>
      </rPr>
      <t>王文军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阀门密封副修</t>
    </r>
    <r>
      <rPr>
        <sz val="10.5"/>
        <color indexed="8"/>
        <rFont val="Times New Roman"/>
        <family val="1"/>
      </rPr>
      <t>1/Operator Valve Seal 1</t>
    </r>
    <phoneticPr fontId="40" type="noConversion"/>
  </si>
  <si>
    <t>#10001344/常树林/起重班长/Team Lead, Lifting</t>
    <phoneticPr fontId="40" type="noConversion"/>
  </si>
  <si>
    <t>#10001572/黄汉高/起重副班长/Deputy Team Lead, Lifting</t>
    <phoneticPr fontId="40" type="noConversion"/>
  </si>
  <si>
    <r>
      <t>#10001423/</t>
    </r>
    <r>
      <rPr>
        <sz val="10.5"/>
        <color indexed="8"/>
        <rFont val="宋体"/>
        <family val="3"/>
        <charset val="134"/>
      </rPr>
      <t>金恩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起重主修</t>
    </r>
    <r>
      <rPr>
        <sz val="10.5"/>
        <color indexed="8"/>
        <rFont val="Times New Roman"/>
        <family val="1"/>
      </rPr>
      <t>/Chief Operator, Lifting
#10001434/</t>
    </r>
    <r>
      <rPr>
        <sz val="10.5"/>
        <color indexed="8"/>
        <rFont val="宋体"/>
        <family val="3"/>
        <charset val="134"/>
      </rPr>
      <t>耿胜荣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起重主修</t>
    </r>
    <r>
      <rPr>
        <sz val="10.5"/>
        <color indexed="8"/>
        <rFont val="Times New Roman"/>
        <family val="1"/>
      </rPr>
      <t>/Chief Operator, Lifting
#10001592/</t>
    </r>
    <r>
      <rPr>
        <sz val="10.5"/>
        <color indexed="8"/>
        <rFont val="宋体"/>
        <family val="3"/>
        <charset val="134"/>
      </rPr>
      <t>田志军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起重主修</t>
    </r>
    <r>
      <rPr>
        <sz val="10.5"/>
        <color indexed="8"/>
        <rFont val="Times New Roman"/>
        <family val="1"/>
      </rPr>
      <t>/Chief Operator, Lifting
#10001680/</t>
    </r>
    <r>
      <rPr>
        <sz val="10.5"/>
        <color indexed="8"/>
        <rFont val="宋体"/>
        <family val="3"/>
        <charset val="134"/>
      </rPr>
      <t>厍佩龙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起重主修</t>
    </r>
    <r>
      <rPr>
        <sz val="10.5"/>
        <color indexed="8"/>
        <rFont val="Times New Roman"/>
        <family val="1"/>
      </rPr>
      <t>/Chief Operator, Lifting
#10002261/</t>
    </r>
    <r>
      <rPr>
        <sz val="10.5"/>
        <color indexed="8"/>
        <rFont val="宋体"/>
        <family val="3"/>
        <charset val="134"/>
      </rPr>
      <t>张新海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起重主修</t>
    </r>
    <r>
      <rPr>
        <sz val="10.5"/>
        <color indexed="8"/>
        <rFont val="Times New Roman"/>
        <family val="1"/>
      </rPr>
      <t>/Chief Operator, Lifting</t>
    </r>
    <phoneticPr fontId="40" type="noConversion"/>
  </si>
  <si>
    <r>
      <t>#10001522/</t>
    </r>
    <r>
      <rPr>
        <sz val="10.5"/>
        <color indexed="8"/>
        <rFont val="宋体"/>
        <family val="3"/>
        <charset val="134"/>
      </rPr>
      <t>刘康康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起重副修</t>
    </r>
    <r>
      <rPr>
        <sz val="10.5"/>
        <color indexed="8"/>
        <rFont val="Times New Roman"/>
        <family val="1"/>
      </rPr>
      <t>1/Operator Lifting 1</t>
    </r>
    <phoneticPr fontId="40" type="noConversion"/>
  </si>
  <si>
    <t>#10001291/陈春高/综合班长/Team Lead, Integrated</t>
    <phoneticPr fontId="40" type="noConversion"/>
  </si>
  <si>
    <t>#10001956/郭小旦/综合副班长/Deputy Team Lead, Integrated</t>
    <phoneticPr fontId="40" type="noConversion"/>
  </si>
  <si>
    <r>
      <t>#10001673/</t>
    </r>
    <r>
      <rPr>
        <sz val="10.5"/>
        <color indexed="8"/>
        <rFont val="宋体"/>
        <family val="3"/>
        <charset val="134"/>
      </rPr>
      <t>尹万春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架子工</t>
    </r>
    <r>
      <rPr>
        <sz val="10.5"/>
        <color indexed="8"/>
        <rFont val="Times New Roman"/>
        <family val="1"/>
      </rPr>
      <t>/Scaffolder
#10001736/</t>
    </r>
    <r>
      <rPr>
        <sz val="10.5"/>
        <color indexed="8"/>
        <rFont val="宋体"/>
        <family val="3"/>
        <charset val="134"/>
      </rPr>
      <t>马利国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架子工</t>
    </r>
    <r>
      <rPr>
        <sz val="10.5"/>
        <color indexed="8"/>
        <rFont val="Times New Roman"/>
        <family val="1"/>
      </rPr>
      <t>/Scaffolder
#10001737/</t>
    </r>
    <r>
      <rPr>
        <sz val="10.5"/>
        <color indexed="8"/>
        <rFont val="宋体"/>
        <family val="3"/>
        <charset val="134"/>
      </rPr>
      <t>姚少乾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架子工</t>
    </r>
    <r>
      <rPr>
        <sz val="10.5"/>
        <color indexed="8"/>
        <rFont val="Times New Roman"/>
        <family val="1"/>
      </rPr>
      <t>/Scaffolder
#10001768/</t>
    </r>
    <r>
      <rPr>
        <sz val="10.5"/>
        <color indexed="8"/>
        <rFont val="宋体"/>
        <family val="3"/>
        <charset val="134"/>
      </rPr>
      <t>杨朋国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架子工</t>
    </r>
    <r>
      <rPr>
        <sz val="10.5"/>
        <color indexed="8"/>
        <rFont val="Times New Roman"/>
        <family val="1"/>
      </rPr>
      <t>/Scaffolder
#10001955/</t>
    </r>
    <r>
      <rPr>
        <sz val="10.5"/>
        <color indexed="8"/>
        <rFont val="宋体"/>
        <family val="3"/>
        <charset val="134"/>
      </rPr>
      <t>刘国峰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架子工</t>
    </r>
    <r>
      <rPr>
        <sz val="10.5"/>
        <color indexed="8"/>
        <rFont val="Times New Roman"/>
        <family val="1"/>
      </rPr>
      <t>/Scaffolder
#10001957/</t>
    </r>
    <r>
      <rPr>
        <sz val="10.5"/>
        <color indexed="8"/>
        <rFont val="宋体"/>
        <family val="3"/>
        <charset val="134"/>
      </rPr>
      <t>胡军波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架子工</t>
    </r>
    <r>
      <rPr>
        <sz val="10.5"/>
        <color indexed="8"/>
        <rFont val="Times New Roman"/>
        <family val="1"/>
      </rPr>
      <t>/Scaffolder</t>
    </r>
    <phoneticPr fontId="40" type="noConversion"/>
  </si>
  <si>
    <t>#10002516/张友/木工/Woodcraft</t>
    <phoneticPr fontId="40" type="noConversion"/>
  </si>
  <si>
    <t>#10002579/李新邦/土建/Civil Work</t>
    <phoneticPr fontId="40" type="noConversion"/>
  </si>
  <si>
    <t>#10001756/蔡帅帅/保温工/Heat Insulation Operator
#10002498/王德伟/保温工/Heat Insulation Operator</t>
    <phoneticPr fontId="40" type="noConversion"/>
  </si>
  <si>
    <t>#10002290/李超/油漆工/Blaster &amp; Painter</t>
    <phoneticPr fontId="40" type="noConversion"/>
  </si>
  <si>
    <r>
      <t>#10001540/</t>
    </r>
    <r>
      <rPr>
        <sz val="10.5"/>
        <color indexed="8"/>
        <rFont val="宋体"/>
        <family val="3"/>
        <charset val="134"/>
      </rPr>
      <t>罗全宁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专业车辆驾驶员</t>
    </r>
    <r>
      <rPr>
        <sz val="10.5"/>
        <color indexed="8"/>
        <rFont val="Times New Roman"/>
        <family val="1"/>
      </rPr>
      <t>/Professional Class Drivers
#10002593/</t>
    </r>
    <r>
      <rPr>
        <sz val="10.5"/>
        <color indexed="8"/>
        <rFont val="宋体"/>
        <family val="3"/>
        <charset val="134"/>
      </rPr>
      <t>刘子厚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专业车辆驾驶员</t>
    </r>
    <r>
      <rPr>
        <sz val="10.5"/>
        <color indexed="8"/>
        <rFont val="Times New Roman"/>
        <family val="1"/>
      </rPr>
      <t>/Professional Class Drivers
#10002614/</t>
    </r>
    <r>
      <rPr>
        <sz val="10.5"/>
        <color indexed="8"/>
        <rFont val="宋体"/>
        <family val="3"/>
        <charset val="134"/>
      </rPr>
      <t>王彬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专业车辆驾驶员</t>
    </r>
    <r>
      <rPr>
        <sz val="10.5"/>
        <color indexed="8"/>
        <rFont val="Times New Roman"/>
        <family val="1"/>
      </rPr>
      <t>/Professional Class Drivers</t>
    </r>
    <phoneticPr fontId="40" type="noConversion"/>
  </si>
  <si>
    <r>
      <t>#10001441/</t>
    </r>
    <r>
      <rPr>
        <sz val="11"/>
        <color indexed="8"/>
        <rFont val="宋体"/>
        <family val="3"/>
        <charset val="134"/>
      </rPr>
      <t>杨建强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#10001646/</t>
    </r>
    <r>
      <rPr>
        <sz val="11"/>
        <color indexed="8"/>
        <rFont val="宋体"/>
        <family val="3"/>
        <charset val="134"/>
      </rPr>
      <t>吴幼生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#10001612/</t>
    </r>
    <r>
      <rPr>
        <sz val="11"/>
        <color indexed="8"/>
        <rFont val="宋体"/>
        <family val="3"/>
        <charset val="134"/>
      </rPr>
      <t>朱宏斌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#10001616/</t>
    </r>
    <r>
      <rPr>
        <sz val="11"/>
        <color indexed="8"/>
        <rFont val="宋体"/>
        <family val="3"/>
        <charset val="134"/>
      </rPr>
      <t>唐亭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#10001679/</t>
    </r>
    <r>
      <rPr>
        <sz val="11"/>
        <color indexed="8"/>
        <rFont val="宋体"/>
        <family val="3"/>
        <charset val="134"/>
      </rPr>
      <t>王广波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#10001722/</t>
    </r>
    <r>
      <rPr>
        <sz val="11"/>
        <color indexed="8"/>
        <rFont val="宋体"/>
        <family val="3"/>
        <charset val="134"/>
      </rPr>
      <t>钱建勋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#10001744/</t>
    </r>
    <r>
      <rPr>
        <sz val="11"/>
        <color indexed="8"/>
        <rFont val="宋体"/>
        <family val="3"/>
        <charset val="134"/>
      </rPr>
      <t>王凤超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#10001758/</t>
    </r>
    <r>
      <rPr>
        <sz val="11"/>
        <color indexed="8"/>
        <rFont val="宋体"/>
        <family val="3"/>
        <charset val="134"/>
      </rPr>
      <t>江小文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#10001774/</t>
    </r>
    <r>
      <rPr>
        <sz val="11"/>
        <color indexed="8"/>
        <rFont val="宋体"/>
        <family val="3"/>
        <charset val="134"/>
      </rPr>
      <t>麦劼衡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
#10002589/</t>
    </r>
    <r>
      <rPr>
        <sz val="11"/>
        <color indexed="8"/>
        <rFont val="宋体"/>
        <family val="3"/>
        <charset val="134"/>
      </rPr>
      <t>周景波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检修主修</t>
    </r>
    <r>
      <rPr>
        <sz val="11"/>
        <color indexed="8"/>
        <rFont val="Times New Roman"/>
        <family val="1"/>
      </rPr>
      <t>/Chief Operator, Maintenance</t>
    </r>
    <phoneticPr fontId="40" type="noConversion"/>
  </si>
  <si>
    <r>
      <t>#10000879/</t>
    </r>
    <r>
      <rPr>
        <sz val="10.5"/>
        <rFont val="宋体"/>
        <family val="3"/>
        <charset val="134"/>
      </rPr>
      <t>尤红英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综合班班长</t>
    </r>
    <r>
      <rPr>
        <sz val="10.5"/>
        <rFont val="Times New Roman"/>
        <family val="1"/>
      </rPr>
      <t>/Team lead, Integrated</t>
    </r>
    <phoneticPr fontId="40" type="noConversion"/>
  </si>
  <si>
    <t>#10000936/张代明/综合班副班长/Deputy Team Lead, Integrated</t>
    <phoneticPr fontId="40" type="noConversion"/>
  </si>
  <si>
    <r>
      <t>#10000723/</t>
    </r>
    <r>
      <rPr>
        <sz val="10.5"/>
        <rFont val="宋体"/>
        <family val="3"/>
        <charset val="134"/>
      </rPr>
      <t>盛新红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综合化验工主检</t>
    </r>
    <r>
      <rPr>
        <sz val="10.5"/>
        <rFont val="Times New Roman"/>
        <family val="1"/>
      </rPr>
      <t>/Chief Laboratory Analyst
#10000912/</t>
    </r>
    <r>
      <rPr>
        <sz val="10.5"/>
        <rFont val="宋体"/>
        <family val="3"/>
        <charset val="134"/>
      </rPr>
      <t>辜琴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综合化验工主检</t>
    </r>
    <r>
      <rPr>
        <sz val="10.5"/>
        <rFont val="Times New Roman"/>
        <family val="1"/>
      </rPr>
      <t>/Chief Laboratory Analyst
#10000882/</t>
    </r>
    <r>
      <rPr>
        <sz val="10.5"/>
        <rFont val="宋体"/>
        <family val="3"/>
        <charset val="134"/>
      </rPr>
      <t>张萍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综合化验工主检</t>
    </r>
    <r>
      <rPr>
        <sz val="10.5"/>
        <rFont val="Times New Roman"/>
        <family val="1"/>
      </rPr>
      <t>/Chief Laboratory Analyst
#10002372/</t>
    </r>
    <r>
      <rPr>
        <sz val="10.5"/>
        <rFont val="宋体"/>
        <family val="3"/>
        <charset val="134"/>
      </rPr>
      <t>李静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综合化验工主检</t>
    </r>
    <r>
      <rPr>
        <sz val="10.5"/>
        <rFont val="Times New Roman"/>
        <family val="1"/>
      </rPr>
      <t>/Chief Laboratory Analyst</t>
    </r>
    <phoneticPr fontId="2" type="noConversion"/>
  </si>
  <si>
    <r>
      <t>#10001154/</t>
    </r>
    <r>
      <rPr>
        <sz val="10.5"/>
        <rFont val="宋体"/>
        <family val="3"/>
        <charset val="134"/>
      </rPr>
      <t>别体武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综合化验工副检</t>
    </r>
    <r>
      <rPr>
        <sz val="10.5"/>
        <rFont val="Times New Roman"/>
        <family val="1"/>
      </rPr>
      <t>/Laboratory Analyst</t>
    </r>
    <phoneticPr fontId="40" type="noConversion"/>
  </si>
  <si>
    <t>#10000427/李重宇/环境监测班班长/Team Lead, Environment Monitoring</t>
    <phoneticPr fontId="40" type="noConversion"/>
  </si>
  <si>
    <t>#10001150/曹馨百/环境监测班副班长/Deputy Team Lead, Environment Monitoring</t>
    <phoneticPr fontId="40" type="noConversion"/>
  </si>
  <si>
    <r>
      <t>#10000553/</t>
    </r>
    <r>
      <rPr>
        <sz val="10.5"/>
        <rFont val="宋体"/>
        <family val="3"/>
        <charset val="134"/>
      </rPr>
      <t>洪令令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#10000426/</t>
    </r>
    <r>
      <rPr>
        <sz val="10.5"/>
        <rFont val="宋体"/>
        <family val="3"/>
        <charset val="134"/>
      </rPr>
      <t>贺建利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#10000402/</t>
    </r>
    <r>
      <rPr>
        <sz val="10.5"/>
        <rFont val="宋体"/>
        <family val="3"/>
        <charset val="134"/>
      </rPr>
      <t>康健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#10002258/</t>
    </r>
    <r>
      <rPr>
        <sz val="10.5"/>
        <rFont val="宋体"/>
        <family val="3"/>
        <charset val="134"/>
      </rPr>
      <t>张兰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#10002373/</t>
    </r>
    <r>
      <rPr>
        <sz val="10.5"/>
        <rFont val="宋体"/>
        <family val="3"/>
        <charset val="134"/>
      </rPr>
      <t>石晓峰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
#10002360/</t>
    </r>
    <r>
      <rPr>
        <sz val="10.5"/>
        <rFont val="宋体"/>
        <family val="3"/>
        <charset val="134"/>
      </rPr>
      <t>胡群松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#10002354/</t>
    </r>
    <r>
      <rPr>
        <sz val="10.5"/>
        <rFont val="宋体"/>
        <family val="3"/>
        <charset val="134"/>
      </rPr>
      <t>孙发祥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#10002309/</t>
    </r>
    <r>
      <rPr>
        <sz val="10.5"/>
        <rFont val="宋体"/>
        <family val="3"/>
        <charset val="134"/>
      </rPr>
      <t>汪龙英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#10002438/</t>
    </r>
    <r>
      <rPr>
        <sz val="10.5"/>
        <rFont val="宋体"/>
        <family val="3"/>
        <charset val="134"/>
      </rPr>
      <t>王颖梅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#10002451/</t>
    </r>
    <r>
      <rPr>
        <sz val="10.5"/>
        <rFont val="宋体"/>
        <family val="3"/>
        <charset val="134"/>
      </rPr>
      <t>马群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#10002495/</t>
    </r>
    <r>
      <rPr>
        <sz val="10.5"/>
        <rFont val="宋体"/>
        <family val="3"/>
        <charset val="134"/>
      </rPr>
      <t>张云龙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
#60000024/</t>
    </r>
    <r>
      <rPr>
        <sz val="10.5"/>
        <rFont val="宋体"/>
        <family val="3"/>
        <charset val="134"/>
      </rPr>
      <t>商艺菲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环境监测化验工主检</t>
    </r>
    <r>
      <rPr>
        <sz val="10.5"/>
        <rFont val="Times New Roman"/>
        <family val="1"/>
      </rPr>
      <t>/Chief Environment Monitoring Analyst</t>
    </r>
    <phoneticPr fontId="2" type="noConversion"/>
  </si>
  <si>
    <r>
      <t>#10001584/</t>
    </r>
    <r>
      <rPr>
        <sz val="10.5"/>
        <color indexed="8"/>
        <rFont val="宋体"/>
        <family val="3"/>
        <charset val="134"/>
      </rPr>
      <t>李维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环境监测化验工副检</t>
    </r>
    <r>
      <rPr>
        <sz val="10.5"/>
        <color indexed="8"/>
        <rFont val="Times New Roman"/>
        <family val="1"/>
      </rPr>
      <t>/Environment Monitoring Analyst
#10002362/</t>
    </r>
    <r>
      <rPr>
        <sz val="10.5"/>
        <color indexed="8"/>
        <rFont val="宋体"/>
        <family val="3"/>
        <charset val="134"/>
      </rPr>
      <t>孟静玲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环境监测化验工副检</t>
    </r>
    <r>
      <rPr>
        <sz val="10.5"/>
        <color indexed="8"/>
        <rFont val="Times New Roman"/>
        <family val="1"/>
      </rPr>
      <t>/Environment Monitoring Analyst
#10002747/</t>
    </r>
    <r>
      <rPr>
        <sz val="10.5"/>
        <color indexed="8"/>
        <rFont val="宋体"/>
        <family val="3"/>
        <charset val="134"/>
      </rPr>
      <t>赵莲莲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环境监测化验工副检</t>
    </r>
    <r>
      <rPr>
        <sz val="10.5"/>
        <color indexed="8"/>
        <rFont val="Times New Roman"/>
        <family val="1"/>
      </rPr>
      <t>/Environment Monitoring Analyst</t>
    </r>
    <phoneticPr fontId="40" type="noConversion"/>
  </si>
  <si>
    <r>
      <t>#10000546/</t>
    </r>
    <r>
      <rPr>
        <sz val="10.5"/>
        <rFont val="宋体"/>
        <family val="3"/>
        <charset val="134"/>
      </rPr>
      <t>张宏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倒班班长</t>
    </r>
    <r>
      <rPr>
        <sz val="10.5"/>
        <rFont val="Times New Roman"/>
        <family val="1"/>
      </rPr>
      <t>/Shift Team Lead
#10000624/</t>
    </r>
    <r>
      <rPr>
        <sz val="10.5"/>
        <rFont val="宋体"/>
        <family val="3"/>
        <charset val="134"/>
      </rPr>
      <t>徐海凤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倒班班长</t>
    </r>
    <r>
      <rPr>
        <sz val="10.5"/>
        <rFont val="Times New Roman"/>
        <family val="1"/>
      </rPr>
      <t>/Shift Team Lead
#10000555/</t>
    </r>
    <r>
      <rPr>
        <sz val="10.5"/>
        <rFont val="宋体"/>
        <family val="3"/>
        <charset val="134"/>
      </rPr>
      <t>李萍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倒班班长</t>
    </r>
    <r>
      <rPr>
        <sz val="10.5"/>
        <rFont val="Times New Roman"/>
        <family val="1"/>
      </rPr>
      <t>/Shift Team Lead
#10000637/</t>
    </r>
    <r>
      <rPr>
        <sz val="10.5"/>
        <rFont val="宋体"/>
        <family val="3"/>
        <charset val="134"/>
      </rPr>
      <t>鲍敏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倒班班长</t>
    </r>
    <r>
      <rPr>
        <sz val="10.5"/>
        <rFont val="Times New Roman"/>
        <family val="1"/>
      </rPr>
      <t>/Shift Team Lead</t>
    </r>
    <phoneticPr fontId="2" type="noConversion"/>
  </si>
  <si>
    <r>
      <t>#10000938/</t>
    </r>
    <r>
      <rPr>
        <sz val="10.5"/>
        <rFont val="宋体"/>
        <family val="3"/>
        <charset val="134"/>
      </rPr>
      <t>孔少维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倒班副班长</t>
    </r>
    <r>
      <rPr>
        <sz val="10.5"/>
        <rFont val="Times New Roman"/>
        <family val="1"/>
      </rPr>
      <t>/Deputy Shift Team Lead
#10002450/</t>
    </r>
    <r>
      <rPr>
        <sz val="10.5"/>
        <rFont val="宋体"/>
        <family val="3"/>
        <charset val="134"/>
      </rPr>
      <t>关航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倒班副班长</t>
    </r>
    <r>
      <rPr>
        <sz val="10.5"/>
        <rFont val="Times New Roman"/>
        <family val="1"/>
      </rPr>
      <t>/Deputy Shift Team Lead
#10000935/</t>
    </r>
    <r>
      <rPr>
        <sz val="10.5"/>
        <rFont val="宋体"/>
        <family val="3"/>
        <charset val="134"/>
      </rPr>
      <t>费新阳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倒班副班长</t>
    </r>
    <r>
      <rPr>
        <sz val="10.5"/>
        <rFont val="Times New Roman"/>
        <family val="1"/>
      </rPr>
      <t>/Deputy Shift Team Lead
#10002548/</t>
    </r>
    <r>
      <rPr>
        <sz val="10.5"/>
        <rFont val="宋体"/>
        <family val="3"/>
        <charset val="134"/>
      </rPr>
      <t>修铁志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倒班副班长</t>
    </r>
    <r>
      <rPr>
        <sz val="10.5"/>
        <rFont val="Times New Roman"/>
        <family val="1"/>
      </rPr>
      <t>/Deputy Shift Team Lead</t>
    </r>
    <phoneticPr fontId="40" type="noConversion"/>
  </si>
  <si>
    <r>
      <t>#10000855/</t>
    </r>
    <r>
      <rPr>
        <sz val="10.5"/>
        <rFont val="宋体"/>
        <family val="3"/>
        <charset val="134"/>
      </rPr>
      <t>王娟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
#10000854/</t>
    </r>
    <r>
      <rPr>
        <sz val="10.5"/>
        <rFont val="宋体"/>
        <family val="3"/>
        <charset val="134"/>
      </rPr>
      <t>张文青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
#10000889/</t>
    </r>
    <r>
      <rPr>
        <sz val="10.5"/>
        <rFont val="宋体"/>
        <family val="3"/>
        <charset val="134"/>
      </rPr>
      <t>贺茜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
#60000025/</t>
    </r>
    <r>
      <rPr>
        <sz val="10.5"/>
        <rFont val="宋体"/>
        <family val="3"/>
        <charset val="134"/>
      </rPr>
      <t>薛卓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
#10001396/</t>
    </r>
    <r>
      <rPr>
        <sz val="10.5"/>
        <rFont val="宋体"/>
        <family val="3"/>
        <charset val="134"/>
      </rPr>
      <t>卢盼艳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
#10002257/</t>
    </r>
    <r>
      <rPr>
        <sz val="10.5"/>
        <rFont val="宋体"/>
        <family val="3"/>
        <charset val="134"/>
      </rPr>
      <t>朱萍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
#10001628/</t>
    </r>
    <r>
      <rPr>
        <sz val="10.5"/>
        <rFont val="宋体"/>
        <family val="3"/>
        <charset val="134"/>
      </rPr>
      <t>梁阿敏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
#10002839/</t>
    </r>
    <r>
      <rPr>
        <sz val="10.5"/>
        <rFont val="宋体"/>
        <family val="3"/>
        <charset val="134"/>
      </rPr>
      <t>马超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
#10002840/</t>
    </r>
    <r>
      <rPr>
        <sz val="10.5"/>
        <rFont val="宋体"/>
        <family val="3"/>
        <charset val="134"/>
      </rPr>
      <t>任洪胜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倒班化验工主检</t>
    </r>
    <r>
      <rPr>
        <sz val="10.5"/>
        <rFont val="Times New Roman"/>
        <family val="1"/>
      </rPr>
      <t>/Chief Shift Laboratory Analyst</t>
    </r>
    <phoneticPr fontId="2" type="noConversion"/>
  </si>
  <si>
    <r>
      <t>#10001159/</t>
    </r>
    <r>
      <rPr>
        <sz val="10.5"/>
        <rFont val="宋体"/>
        <family val="3"/>
        <charset val="134"/>
      </rPr>
      <t>衣睿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#10001158/</t>
    </r>
    <r>
      <rPr>
        <sz val="10.5"/>
        <rFont val="宋体"/>
        <family val="3"/>
        <charset val="134"/>
      </rPr>
      <t>董红雨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#10001149/</t>
    </r>
    <r>
      <rPr>
        <sz val="10.5"/>
        <rFont val="宋体"/>
        <family val="3"/>
        <charset val="134"/>
      </rPr>
      <t>黄鑫垚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#10001182/</t>
    </r>
    <r>
      <rPr>
        <sz val="10.5"/>
        <rFont val="宋体"/>
        <family val="3"/>
        <charset val="134"/>
      </rPr>
      <t>董书峰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#10001179/</t>
    </r>
    <r>
      <rPr>
        <sz val="10.5"/>
        <rFont val="宋体"/>
        <family val="3"/>
        <charset val="134"/>
      </rPr>
      <t>王海博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#10001891/</t>
    </r>
    <r>
      <rPr>
        <sz val="10.5"/>
        <rFont val="宋体"/>
        <family val="3"/>
        <charset val="134"/>
      </rPr>
      <t>于坤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#10001153/</t>
    </r>
    <r>
      <rPr>
        <sz val="10.5"/>
        <rFont val="宋体"/>
        <family val="3"/>
        <charset val="134"/>
      </rPr>
      <t>杨洪基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#10001166/</t>
    </r>
    <r>
      <rPr>
        <sz val="10.5"/>
        <rFont val="宋体"/>
        <family val="3"/>
        <charset val="134"/>
      </rPr>
      <t>李泽红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#10001169/</t>
    </r>
    <r>
      <rPr>
        <sz val="10.5"/>
        <rFont val="宋体"/>
        <family val="3"/>
        <charset val="134"/>
      </rPr>
      <t>乔英生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#10001181/</t>
    </r>
    <r>
      <rPr>
        <sz val="10.5"/>
        <rFont val="宋体"/>
        <family val="3"/>
        <charset val="134"/>
      </rPr>
      <t>王见军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#10001156/</t>
    </r>
    <r>
      <rPr>
        <sz val="10.5"/>
        <rFont val="宋体"/>
        <family val="3"/>
        <charset val="134"/>
      </rPr>
      <t>向蓉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#10001157/</t>
    </r>
    <r>
      <rPr>
        <sz val="10.5"/>
        <rFont val="宋体"/>
        <family val="3"/>
        <charset val="134"/>
      </rPr>
      <t>董亚茹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#10001185/</t>
    </r>
    <r>
      <rPr>
        <sz val="10.5"/>
        <rFont val="宋体"/>
        <family val="3"/>
        <charset val="134"/>
      </rPr>
      <t>曾德龙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#10001186/</t>
    </r>
    <r>
      <rPr>
        <sz val="10.5"/>
        <rFont val="宋体"/>
        <family val="3"/>
        <charset val="134"/>
      </rPr>
      <t>巨德成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#10001178/</t>
    </r>
    <r>
      <rPr>
        <sz val="10.5"/>
        <rFont val="宋体"/>
        <family val="3"/>
        <charset val="134"/>
      </rPr>
      <t>宋众泽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#10001167/</t>
    </r>
    <r>
      <rPr>
        <sz val="10.5"/>
        <rFont val="宋体"/>
        <family val="3"/>
        <charset val="134"/>
      </rPr>
      <t>黄江川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#10001597/</t>
    </r>
    <r>
      <rPr>
        <sz val="10.5"/>
        <rFont val="宋体"/>
        <family val="3"/>
        <charset val="134"/>
      </rPr>
      <t>毕文韬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#10001890/</t>
    </r>
    <r>
      <rPr>
        <sz val="10.5"/>
        <rFont val="宋体"/>
        <family val="3"/>
        <charset val="134"/>
      </rPr>
      <t>陈杰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#10001886/</t>
    </r>
    <r>
      <rPr>
        <sz val="10.5"/>
        <rFont val="宋体"/>
        <family val="3"/>
        <charset val="134"/>
      </rPr>
      <t>甘浩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#10001175/</t>
    </r>
    <r>
      <rPr>
        <sz val="10.5"/>
        <rFont val="宋体"/>
        <family val="3"/>
        <charset val="134"/>
      </rPr>
      <t>杨树苗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#10001174/</t>
    </r>
    <r>
      <rPr>
        <sz val="10.5"/>
        <rFont val="宋体"/>
        <family val="3"/>
        <charset val="134"/>
      </rPr>
      <t>田涛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#10001176/</t>
    </r>
    <r>
      <rPr>
        <sz val="10.5"/>
        <rFont val="宋体"/>
        <family val="3"/>
        <charset val="134"/>
      </rPr>
      <t>司同同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#10001172/</t>
    </r>
    <r>
      <rPr>
        <sz val="10.5"/>
        <rFont val="宋体"/>
        <family val="3"/>
        <charset val="134"/>
      </rPr>
      <t>张庭瀚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#10001152/</t>
    </r>
    <r>
      <rPr>
        <sz val="10.5"/>
        <rFont val="宋体"/>
        <family val="3"/>
        <charset val="134"/>
      </rPr>
      <t>李龙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#10001168/</t>
    </r>
    <r>
      <rPr>
        <sz val="10.5"/>
        <rFont val="宋体"/>
        <family val="3"/>
        <charset val="134"/>
      </rPr>
      <t>游书锦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#10001892/</t>
    </r>
    <r>
      <rPr>
        <sz val="10.5"/>
        <rFont val="宋体"/>
        <family val="3"/>
        <charset val="134"/>
      </rPr>
      <t>金妍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#10001887/</t>
    </r>
    <r>
      <rPr>
        <sz val="10.5"/>
        <rFont val="宋体"/>
        <family val="3"/>
        <charset val="134"/>
      </rPr>
      <t>杨鑫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#10001162/</t>
    </r>
    <r>
      <rPr>
        <sz val="10.5"/>
        <rFont val="宋体"/>
        <family val="3"/>
        <charset val="134"/>
      </rPr>
      <t>何玲佑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#10001164/</t>
    </r>
    <r>
      <rPr>
        <sz val="10.5"/>
        <rFont val="宋体"/>
        <family val="3"/>
        <charset val="134"/>
      </rPr>
      <t>吴青霞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#10001163/</t>
    </r>
    <r>
      <rPr>
        <sz val="10.5"/>
        <rFont val="宋体"/>
        <family val="3"/>
        <charset val="134"/>
      </rPr>
      <t>石丽青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#10001701/</t>
    </r>
    <r>
      <rPr>
        <sz val="10.5"/>
        <rFont val="宋体"/>
        <family val="3"/>
        <charset val="134"/>
      </rPr>
      <t>王琪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#10001187/</t>
    </r>
    <r>
      <rPr>
        <sz val="10.5"/>
        <rFont val="宋体"/>
        <family val="3"/>
        <charset val="134"/>
      </rPr>
      <t>芦天全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#10001889/</t>
    </r>
    <r>
      <rPr>
        <sz val="10.5"/>
        <rFont val="宋体"/>
        <family val="3"/>
        <charset val="134"/>
      </rPr>
      <t>杨岱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#10001245/</t>
    </r>
    <r>
      <rPr>
        <sz val="10.5"/>
        <rFont val="宋体"/>
        <family val="3"/>
        <charset val="134"/>
      </rPr>
      <t>李振滔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#10002739/</t>
    </r>
    <r>
      <rPr>
        <sz val="10.5"/>
        <rFont val="宋体"/>
        <family val="3"/>
        <charset val="134"/>
      </rPr>
      <t>高天宇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#10002738/</t>
    </r>
    <r>
      <rPr>
        <sz val="10.5"/>
        <rFont val="宋体"/>
        <family val="3"/>
        <charset val="134"/>
      </rPr>
      <t>肖云丽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*10002064/Hazimah Haji Adris/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*10002065/Mohamad Syhaaril Annuar Bin Kadir/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*10002061/Tan Sil Suan/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*10002058/Mohammad Adiib Asyraf Bin Tengah/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*10002060/Siti Noorazean Jamain/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*10002062/Nor Rahmat Binti Zakeria/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*10002059/Nuraisyah'Amirah Binti Haji Zinin/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
*10002063/Fatin Atiyah Binti Haji Mohamaed Yasin/</t>
    </r>
    <r>
      <rPr>
        <sz val="10.5"/>
        <rFont val="宋体"/>
        <family val="3"/>
        <charset val="134"/>
      </rPr>
      <t>倒班化验工副检</t>
    </r>
    <r>
      <rPr>
        <sz val="10.5"/>
        <rFont val="Times New Roman"/>
        <family val="1"/>
      </rPr>
      <t>/Shift Laboratory Analyst</t>
    </r>
    <phoneticPr fontId="40" type="noConversion"/>
  </si>
  <si>
    <r>
      <t>*10001978/Awg. Mohhaimim Hj Abd Ghafar/</t>
    </r>
    <r>
      <rPr>
        <sz val="10.5"/>
        <rFont val="宋体"/>
        <family val="3"/>
        <charset val="134"/>
      </rPr>
      <t>驾驶班长</t>
    </r>
    <r>
      <rPr>
        <sz val="10.5"/>
        <rFont val="Times New Roman"/>
        <family val="1"/>
      </rPr>
      <t>/Lead for Transportation (Driver)</t>
    </r>
    <phoneticPr fontId="40" type="noConversion"/>
  </si>
  <si>
    <r>
      <t>*10001971/Md Ayyub Bin MD Daud/</t>
    </r>
    <r>
      <rPr>
        <sz val="10.5"/>
        <rFont val="宋体"/>
        <family val="3"/>
        <charset val="134"/>
      </rPr>
      <t>驾驶副班长</t>
    </r>
    <r>
      <rPr>
        <sz val="10.5"/>
        <rFont val="Times New Roman"/>
        <family val="1"/>
      </rPr>
      <t>/Deputy Lead for Transportation (Driver)
*10001974/Muhammad Firdaus Abdullah Habas/</t>
    </r>
    <r>
      <rPr>
        <sz val="10.5"/>
        <rFont val="宋体"/>
        <family val="3"/>
        <charset val="134"/>
      </rPr>
      <t>驾驶副班长</t>
    </r>
    <r>
      <rPr>
        <sz val="10.5"/>
        <rFont val="Times New Roman"/>
        <family val="1"/>
      </rPr>
      <t>/Deputy Lead for Transportation (Driver)
*10001987/Abdul Malik Bin Abdul Rahman/</t>
    </r>
    <r>
      <rPr>
        <sz val="10.5"/>
        <rFont val="宋体"/>
        <family val="3"/>
        <charset val="134"/>
      </rPr>
      <t>车辆调度</t>
    </r>
    <r>
      <rPr>
        <sz val="10.5"/>
        <rFont val="Times New Roman"/>
        <family val="1"/>
      </rPr>
      <t>/Transportation Scheduler</t>
    </r>
    <phoneticPr fontId="40" type="noConversion"/>
  </si>
  <si>
    <r>
      <t>*10001962/Md Abd How Bin Abd @ How Chee Kui/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*10001963/Adib Bin Daud/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*10001964/Hj A. Teruna bin Pengarah Hj. Abd Rahman/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*10001965/Pg Othman Bin Pg Sabli/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*10001966/Hj Aswadi Bin Hj Shamsuddin/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*10001967/Nurazman Bin Yussof/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*10001968/Simus Bin Hj Binchut/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*10001969/Md Khairul Ariffin Bin Hj Abdul Razak/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*10002750/Willey Ruzzini Anak Seruji/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*10001972/Jurin Juwairi Bin Hj Jahar/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*10001975/Muhammad Sabri Bin Haji Samat/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*10001977/Muhammad Syafiq Bin Moksin/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*10002375/Ahmad Nurhaziq Bin Ajab/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*10002376/Haji Jusany Bin Haji Jaffery/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*10002429/Amzari Bin Haji Morshidi/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*10002490/Mohammad Norbaharin Bin haji Mohammad Daud/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*10002960/Muhammad Nur Azro Azharuddin Bin Haji Azhari/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*10002532/Hussaini Bin Haji Wahab/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*10002559/Mohammad Ameer Ali Bin Abdul Rasheed/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*10002560/Mohammad Adli Taufiq Bin Haji Mohd Zaidi/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*10002583/Muhammad Amirul Asyraf Bin Muhammad Khairul Rizuan/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
*10002582/Mohammad Wafiuddin Bin Mohammad Zini/</t>
    </r>
    <r>
      <rPr>
        <sz val="10.5"/>
        <rFont val="宋体"/>
        <family val="3"/>
        <charset val="134"/>
      </rPr>
      <t>驾驶员</t>
    </r>
    <r>
      <rPr>
        <sz val="10.5"/>
        <rFont val="Times New Roman"/>
        <family val="1"/>
      </rPr>
      <t>/Driver</t>
    </r>
    <phoneticPr fontId="40" type="noConversion"/>
  </si>
  <si>
    <t>#10001347/姜自强/计量班长/Team Lead, Metering</t>
    <phoneticPr fontId="40" type="noConversion"/>
  </si>
  <si>
    <r>
      <t>*10002141/Haji Mohammad Sahrol Bin Haji Hamran/</t>
    </r>
    <r>
      <rPr>
        <sz val="10.5"/>
        <rFont val="宋体"/>
        <family val="3"/>
        <charset val="134"/>
      </rPr>
      <t>消防队长助理</t>
    </r>
    <r>
      <rPr>
        <sz val="10.5"/>
        <rFont val="Times New Roman"/>
        <family val="1"/>
      </rPr>
      <t>/Chief Fire Assistant
*10002159/Mohammad Hardie Bin Haji Minudin/</t>
    </r>
    <r>
      <rPr>
        <sz val="10.5"/>
        <rFont val="宋体"/>
        <family val="3"/>
        <charset val="134"/>
      </rPr>
      <t>消防队长助理</t>
    </r>
    <r>
      <rPr>
        <sz val="10.5"/>
        <rFont val="Times New Roman"/>
        <family val="1"/>
      </rPr>
      <t>/Chief Fire Assistant
*10002178/Stewart Ak Satar/</t>
    </r>
    <r>
      <rPr>
        <sz val="10.5"/>
        <rFont val="宋体"/>
        <family val="3"/>
        <charset val="134"/>
      </rPr>
      <t>消防队长助理</t>
    </r>
    <r>
      <rPr>
        <sz val="10.5"/>
        <rFont val="Times New Roman"/>
        <family val="1"/>
      </rPr>
      <t>/Chief Fire Assistant</t>
    </r>
    <phoneticPr fontId="40" type="noConversion"/>
  </si>
  <si>
    <r>
      <t>*10002172/Jong Qian Song/</t>
    </r>
    <r>
      <rPr>
        <sz val="10.5"/>
        <rFont val="宋体"/>
        <family val="3"/>
        <charset val="134"/>
      </rPr>
      <t>消防通讯员</t>
    </r>
    <r>
      <rPr>
        <sz val="10.5"/>
        <rFont val="Times New Roman"/>
        <family val="1"/>
      </rPr>
      <t>/Fire Dispatcher
*10002179/Pan Sen Siang/</t>
    </r>
    <r>
      <rPr>
        <sz val="10.5"/>
        <rFont val="宋体"/>
        <family val="3"/>
        <charset val="134"/>
      </rPr>
      <t>消防通讯员</t>
    </r>
    <r>
      <rPr>
        <sz val="10.5"/>
        <rFont val="Times New Roman"/>
        <family val="1"/>
      </rPr>
      <t>/Fire Dispatcher
*10002180/Lim Jin Yee/</t>
    </r>
    <r>
      <rPr>
        <sz val="10.5"/>
        <rFont val="宋体"/>
        <family val="3"/>
        <charset val="134"/>
      </rPr>
      <t>消防通讯员</t>
    </r>
    <r>
      <rPr>
        <sz val="10.5"/>
        <rFont val="Times New Roman"/>
        <family val="1"/>
      </rPr>
      <t>/Fire Dispatcher
*60000202/Hasrol Bin Bahrin/</t>
    </r>
    <r>
      <rPr>
        <sz val="10.5"/>
        <rFont val="宋体"/>
        <family val="3"/>
        <charset val="134"/>
      </rPr>
      <t>消防通讯员</t>
    </r>
    <r>
      <rPr>
        <sz val="10.5"/>
        <rFont val="Times New Roman"/>
        <family val="1"/>
      </rPr>
      <t>/Fire Dispatcher
*60000203/Lim Hong Yi/</t>
    </r>
    <r>
      <rPr>
        <sz val="10.5"/>
        <rFont val="宋体"/>
        <family val="3"/>
        <charset val="134"/>
      </rPr>
      <t>消防通讯员</t>
    </r>
    <r>
      <rPr>
        <sz val="10.5"/>
        <rFont val="Times New Roman"/>
        <family val="1"/>
      </rPr>
      <t>/Fire Dispatcher
*60000204/William Choo Gwo Woei/</t>
    </r>
    <r>
      <rPr>
        <sz val="10.5"/>
        <rFont val="宋体"/>
        <family val="3"/>
        <charset val="134"/>
      </rPr>
      <t>消防通讯员</t>
    </r>
    <r>
      <rPr>
        <sz val="10.5"/>
        <rFont val="Times New Roman"/>
        <family val="1"/>
      </rPr>
      <t>/Fire Dispatcher</t>
    </r>
    <phoneticPr fontId="40" type="noConversion"/>
  </si>
  <si>
    <r>
      <t>*10002577/Ong Chong Chien/</t>
    </r>
    <r>
      <rPr>
        <sz val="10.5"/>
        <rFont val="宋体"/>
        <family val="3"/>
        <charset val="134"/>
      </rPr>
      <t>仓库班长</t>
    </r>
    <r>
      <rPr>
        <sz val="10.5"/>
        <rFont val="Times New Roman"/>
        <family val="1"/>
      </rPr>
      <t>/Warehouse Lead (Operator)
#60000029/</t>
    </r>
    <r>
      <rPr>
        <sz val="10.5"/>
        <rFont val="宋体"/>
        <family val="3"/>
        <charset val="134"/>
      </rPr>
      <t>孙晓兵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仓库班长</t>
    </r>
    <r>
      <rPr>
        <sz val="10.5"/>
        <rFont val="Times New Roman"/>
        <family val="1"/>
      </rPr>
      <t>/Warehouse Lead (Operator)
#60000101/</t>
    </r>
    <r>
      <rPr>
        <sz val="10.5"/>
        <rFont val="宋体"/>
        <family val="3"/>
        <charset val="134"/>
      </rPr>
      <t>高静静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仓库班长</t>
    </r>
    <r>
      <rPr>
        <sz val="10.5"/>
        <rFont val="Times New Roman"/>
        <family val="1"/>
      </rPr>
      <t>/Warehouse Lead (Operator)</t>
    </r>
    <phoneticPr fontId="40" type="noConversion"/>
  </si>
  <si>
    <r>
      <t>*10002492/Muhammad Nur Rashiddin @ Syadiq Bin Awang Supri/</t>
    </r>
    <r>
      <rPr>
        <sz val="10.5"/>
        <rFont val="宋体"/>
        <family val="3"/>
        <charset val="134"/>
      </rPr>
      <t>卡车司机</t>
    </r>
    <r>
      <rPr>
        <sz val="10.5"/>
        <rFont val="Times New Roman"/>
        <family val="1"/>
      </rPr>
      <t>/Truck driver
*60000004/Muhd Haikal Asyraf Bin Abdullah @Bandan/</t>
    </r>
    <r>
      <rPr>
        <sz val="10.5"/>
        <rFont val="宋体"/>
        <family val="3"/>
        <charset val="134"/>
      </rPr>
      <t>卡车司机</t>
    </r>
    <r>
      <rPr>
        <sz val="10.5"/>
        <rFont val="Times New Roman"/>
        <family val="1"/>
      </rPr>
      <t>/Truck driver</t>
    </r>
    <phoneticPr fontId="40" type="noConversion"/>
  </si>
  <si>
    <r>
      <t>*10002449/Mohamad Khairul Anwar Bin Haji Mohd Hamidon @ Awang Ros Lanei B Pudon/</t>
    </r>
    <r>
      <rPr>
        <sz val="10.5"/>
        <rFont val="宋体"/>
        <family val="3"/>
        <charset val="134"/>
      </rPr>
      <t>叉车司机</t>
    </r>
    <r>
      <rPr>
        <sz val="10.5"/>
        <rFont val="Times New Roman"/>
        <family val="1"/>
      </rPr>
      <t>/Forklift Driver
*10002446/Muzafar Bin Mahali/</t>
    </r>
    <r>
      <rPr>
        <sz val="10.5"/>
        <rFont val="宋体"/>
        <family val="3"/>
        <charset val="134"/>
      </rPr>
      <t>叉车司机</t>
    </r>
    <r>
      <rPr>
        <sz val="10.5"/>
        <rFont val="Times New Roman"/>
        <family val="1"/>
      </rPr>
      <t>/Forklift Driver
*10002565/Mohammad Irwan Bin Sani/</t>
    </r>
    <r>
      <rPr>
        <sz val="10.5"/>
        <rFont val="宋体"/>
        <family val="3"/>
        <charset val="134"/>
      </rPr>
      <t>叉车司机</t>
    </r>
    <r>
      <rPr>
        <sz val="10.5"/>
        <rFont val="Times New Roman"/>
        <family val="1"/>
      </rPr>
      <t>/Forklift Driver
*10002586/Iszma Al-quzaini Azizie Bin Ismail/</t>
    </r>
    <r>
      <rPr>
        <sz val="10.5"/>
        <rFont val="宋体"/>
        <family val="3"/>
        <charset val="134"/>
      </rPr>
      <t>叉车司机</t>
    </r>
    <r>
      <rPr>
        <sz val="10.5"/>
        <rFont val="Times New Roman"/>
        <family val="1"/>
      </rPr>
      <t>/Forklift Driver
*10002609/Muhammad Asnawi Bin Safri/</t>
    </r>
    <r>
      <rPr>
        <sz val="10.5"/>
        <rFont val="宋体"/>
        <family val="3"/>
        <charset val="134"/>
      </rPr>
      <t>叉车司机</t>
    </r>
    <r>
      <rPr>
        <sz val="10.5"/>
        <rFont val="Times New Roman"/>
        <family val="1"/>
      </rPr>
      <t>/Forklift Driver
*60000070/Norisam Bin haji Abas/</t>
    </r>
    <r>
      <rPr>
        <sz val="10.5"/>
        <rFont val="宋体"/>
        <family val="3"/>
        <charset val="134"/>
      </rPr>
      <t>叉车司机</t>
    </r>
    <r>
      <rPr>
        <sz val="10.5"/>
        <rFont val="Times New Roman"/>
        <family val="1"/>
      </rPr>
      <t>/Forklift Driver
*60000071/Muhammad Khairul Bin Nordin/</t>
    </r>
    <r>
      <rPr>
        <sz val="10.5"/>
        <rFont val="宋体"/>
        <family val="3"/>
        <charset val="134"/>
      </rPr>
      <t>叉车司机</t>
    </r>
    <r>
      <rPr>
        <sz val="10.5"/>
        <rFont val="Times New Roman"/>
        <family val="1"/>
      </rPr>
      <t>/Forklift Driver</t>
    </r>
    <phoneticPr fontId="40" type="noConversion"/>
  </si>
  <si>
    <t>汇总行标志</t>
    <phoneticPr fontId="40" type="noConversion"/>
  </si>
  <si>
    <t>*10002204/Suleyha Binti Haji Suhaili
*10002205/Wan Siti Hamizah Binti Haji Wan Joffry
*10002199/Amal Nadhirah binti Zulkanain
*10002201/Syahiran bin Sufian
*10001999/Dk Elina Fadzillah Kamaluddin</t>
    <phoneticPr fontId="20" type="noConversion"/>
  </si>
  <si>
    <r>
      <t>#10000871/</t>
    </r>
    <r>
      <rPr>
        <sz val="10.5"/>
        <color indexed="8"/>
        <rFont val="宋体"/>
        <family val="3"/>
        <charset val="134"/>
      </rPr>
      <t>王飞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仪表副班长</t>
    </r>
    <r>
      <rPr>
        <sz val="10.5"/>
        <color indexed="8"/>
        <rFont val="Times New Roman"/>
        <family val="1"/>
      </rPr>
      <t xml:space="preserve">/Deputy Team Lead, Instrument Maintenance
</t>
    </r>
    <r>
      <rPr>
        <sz val="10.5"/>
        <color indexed="8"/>
        <rFont val="Times New Roman"/>
        <family val="1"/>
      </rPr>
      <t>#10000923/</t>
    </r>
    <r>
      <rPr>
        <sz val="10.5"/>
        <color indexed="8"/>
        <rFont val="宋体"/>
        <family val="3"/>
        <charset val="134"/>
      </rPr>
      <t>杜世威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仪表副班长</t>
    </r>
    <r>
      <rPr>
        <sz val="10.5"/>
        <color indexed="8"/>
        <rFont val="Times New Roman"/>
        <family val="1"/>
      </rPr>
      <t>/Deputy Team Lead, Instrument Maintenance</t>
    </r>
    <phoneticPr fontId="40" type="noConversion"/>
  </si>
  <si>
    <r>
      <t>*10002151/Mohammad Ardi Surya Bin Awg Mohammad/</t>
    </r>
    <r>
      <rPr>
        <sz val="10.5"/>
        <rFont val="宋体"/>
        <family val="3"/>
        <charset val="134"/>
      </rPr>
      <t>消防班长</t>
    </r>
    <r>
      <rPr>
        <sz val="10.5"/>
        <rFont val="Times New Roman"/>
        <family val="1"/>
      </rPr>
      <t>/Lead, Fireman</t>
    </r>
    <r>
      <rPr>
        <sz val="10.5"/>
        <rFont val="Times New Roman"/>
        <family val="1"/>
      </rPr>
      <t xml:space="preserve">
*10002118/Mohammad Mu'Iz Bin Sham Khiruddin/</t>
    </r>
    <r>
      <rPr>
        <sz val="10.5"/>
        <rFont val="宋体"/>
        <family val="3"/>
        <charset val="134"/>
      </rPr>
      <t>消防班长</t>
    </r>
    <r>
      <rPr>
        <sz val="10.5"/>
        <rFont val="Times New Roman"/>
        <family val="1"/>
      </rPr>
      <t>/Lead, Fireman
*10002142/Fabian Sebastian Cheong Wen Chia/</t>
    </r>
    <r>
      <rPr>
        <sz val="10.5"/>
        <rFont val="宋体"/>
        <family val="3"/>
        <charset val="134"/>
      </rPr>
      <t>消防班长</t>
    </r>
    <r>
      <rPr>
        <sz val="10.5"/>
        <rFont val="Times New Roman"/>
        <family val="1"/>
      </rPr>
      <t>/Lead, Fireman
*10002185/Ng Lit How/</t>
    </r>
    <r>
      <rPr>
        <sz val="10.5"/>
        <rFont val="宋体"/>
        <family val="3"/>
        <charset val="134"/>
      </rPr>
      <t>消防班长</t>
    </r>
    <r>
      <rPr>
        <sz val="10.5"/>
        <rFont val="Times New Roman"/>
        <family val="1"/>
      </rPr>
      <t>/Lead, Fireman</t>
    </r>
    <phoneticPr fontId="40" type="noConversion"/>
  </si>
  <si>
    <r>
      <t>*10002119/Pg Md Iqbal Fared Bin Pg Arbaha/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*10002120/Muhammad Shahrul Firdaus Bin Rosdin/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*10002121/Rasemon Anak Rait/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*10002122/Mohamad Syahmi Bin Mohammad Daud/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*10002123/Ahmad Syafiq Ibnul As/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*10002125/Md. Syadza Nurhafizh Bin Sulaiman/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*10002126/Muhammad Bakhtiar Bin Mohmmad Suffri/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*10002127/Justin Kong/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*10002128/Hairulaffendi Bin Ahmad Jalani/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*10002129/Muhd Nikmatul Fa’iz Bin Shamsul/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*10002130/Muhammad Afiq Bin Jasmee @ Muhammad Faiz Bin Jasmee/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*10002131/Mohd Danial Bin Mohd Kamri/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*10002132/Arif Hazwan Bin Hj Mohamad/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*10002133/Ak Md Lutfi Hidayatullah B. Pg Anak Hj Abd Latif/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*10002134/Mohammad Azri Bin Zalain/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*10002135/Muhammad Azri Bin Haji Mohd Isa/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*10002137/Adi Muhsan Bin Zaini/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*10002138/Muhammad Zainul Arifin Awang Ahmad/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*10002169/Ak Md Abd Muiz Bin Pg Mahidi/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*10002140/Mohammad Alizikri Bin Awg Haji Damit/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*10002139/Md Syahmil Fajrin Bin Wahab/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*10002143/Abdul Hadie Bin Haji Tarip/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*10002170/Khairun Bin Mohd Yussof/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*10002144/Hamyrul Bin Layak/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*10002171/Mohamad Izuan Bin Marali/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*10002145/Alimulyadi Bin Mohamad/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*10002146/Mohamad Syuhairan Bin Suhili/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*10002147/Mohammad Adib Bin Roslee/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*10002148/Muhammad Zhafri Bin Suhaimi/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*10002149/Muhammad Nurfirdaus Bin Md Salleh/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*10002150/Abdul Musa Haji Silim/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*10002115/Mohammad Sharin Bin Haji Ismail/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*10002152/Pg Abdul Rahman Bin Pg Haji Soffian Maharuddin/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*10002153/Muhammad Hidayatil Baqi Bin Abdullah/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*10002154/Muhamad Alif Bin Muhamad Hud/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*10002155/Md Haffey Bin Hj Musa/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*10002168/Md Nor Heisham Bin Mohd Shah Redzuan/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*10002156/Hairul Nizam Bin Yakup/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*10002157/Muhammad Hamizan Bin Abd Kifle/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*10002158/Sharul Azahani Al Helmey/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*10002160/Muhd Haziq Haiqal Bin Abdullah Mungin/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*10002161/Mohammed Kamarul Zaman Bin Awang Abas/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*10002162/Haji Mohammad Zaini Bin Haji Mintir/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*10002163/Nordi Bin Haji Abdul Halim/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*10002164/Ahmad Azizul Jabbar Hibatullah Bin Matali/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*10002165/Muhammad Hariz Bin Haji Anuar/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*10002166/Abdul Haziq Bin Haji Mohammad Sufian/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*10002167/Mohd Azzumar Bin Haji Abd Hadi/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*10002112/Muhammad Zambry Bin Muhammad Jumat/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*10002114/Rosman Bin Haji Mawang/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*10002174/Abdul Azhan Bin Mohammad/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*10002175/Abdul Aziiz Bin Abd Kader/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*10002176/Pg Mohamad Shah Al Mustain Billah Bin Pg Hj Azahari/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*10002177/Mohammad Nordzulkhairi Bin Azman/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*10002181/Abdul Rahim @ Abdul Muiz Bin Awang Hamdani/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*10002184/Mohammad Arif Bin Haji Eisa/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*10002183/Muhammad Syukri Bin Mohd Fauzi/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*10002182/Abdul Afeeq Bin Johan/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*10002186/Awang Mohd Alif Afnan Bin Awang Adenan/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*10002219/Muhd Ahmad Firdaus Bin Khalid/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
*10002117/Mohammad Hazmi Bin Suhili/</t>
    </r>
    <r>
      <rPr>
        <sz val="10.5"/>
        <rFont val="宋体"/>
        <family val="3"/>
        <charset val="134"/>
      </rPr>
      <t>消防员</t>
    </r>
    <r>
      <rPr>
        <sz val="10.5"/>
        <rFont val="Times New Roman"/>
        <family val="1"/>
      </rPr>
      <t>/Fireman</t>
    </r>
    <phoneticPr fontId="40" type="noConversion"/>
  </si>
  <si>
    <t>软件</t>
    <phoneticPr fontId="20" type="noConversion"/>
  </si>
  <si>
    <t>硬件</t>
    <phoneticPr fontId="20" type="noConversion"/>
  </si>
  <si>
    <t>网络通讯</t>
    <phoneticPr fontId="20" type="noConversion"/>
  </si>
  <si>
    <r>
      <t>*10001954/Yap Boon Hui/IT</t>
    </r>
    <r>
      <rPr>
        <sz val="9"/>
        <rFont val="宋体"/>
        <family val="3"/>
        <charset val="134"/>
      </rPr>
      <t>经理</t>
    </r>
    <r>
      <rPr>
        <sz val="9"/>
        <rFont val="Times New Roman"/>
        <family val="1"/>
      </rPr>
      <t xml:space="preserve"> IT Manager</t>
    </r>
    <phoneticPr fontId="20" type="noConversion"/>
  </si>
  <si>
    <r>
      <t>#10001315/</t>
    </r>
    <r>
      <rPr>
        <sz val="9"/>
        <rFont val="宋体"/>
        <family val="3"/>
        <charset val="134"/>
      </rPr>
      <t>李路路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硬件运维工程师</t>
    </r>
    <r>
      <rPr>
        <sz val="9"/>
        <rFont val="Times New Roman"/>
        <family val="1"/>
      </rPr>
      <t>/Computer Hardware Operations and Maintenance Engineer
#12001120/</t>
    </r>
    <r>
      <rPr>
        <sz val="9"/>
        <rFont val="宋体"/>
        <family val="3"/>
        <charset val="134"/>
      </rPr>
      <t>凌占江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硬件工程师</t>
    </r>
    <r>
      <rPr>
        <sz val="9"/>
        <rFont val="Times New Roman"/>
        <family val="1"/>
      </rPr>
      <t>/Computer Hardware Engineer</t>
    </r>
    <phoneticPr fontId="20" type="noConversion"/>
  </si>
  <si>
    <r>
      <t>#10001801/</t>
    </r>
    <r>
      <rPr>
        <sz val="9"/>
        <color indexed="8"/>
        <rFont val="宋体"/>
        <family val="3"/>
        <charset val="134"/>
      </rPr>
      <t>杨峥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#10001217/</t>
    </r>
    <r>
      <rPr>
        <sz val="9"/>
        <color indexed="8"/>
        <rFont val="宋体"/>
        <family val="3"/>
        <charset val="134"/>
      </rPr>
      <t>张永亮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#10001547/</t>
    </r>
    <r>
      <rPr>
        <sz val="9"/>
        <color indexed="8"/>
        <rFont val="宋体"/>
        <family val="3"/>
        <charset val="134"/>
      </rPr>
      <t>黎斌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 xml:space="preserve">/Field Operator, Hydrogenation
</t>
    </r>
    <r>
      <rPr>
        <sz val="9"/>
        <color indexed="8"/>
        <rFont val="Times New Roman"/>
        <family val="1"/>
      </rPr>
      <t>#10001203/</t>
    </r>
    <r>
      <rPr>
        <sz val="9"/>
        <color indexed="8"/>
        <rFont val="宋体"/>
        <family val="3"/>
        <charset val="134"/>
      </rPr>
      <t>姚浩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#10001807/</t>
    </r>
    <r>
      <rPr>
        <sz val="9"/>
        <color indexed="8"/>
        <rFont val="宋体"/>
        <family val="3"/>
        <charset val="134"/>
      </rPr>
      <t>高建峰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#10001205/</t>
    </r>
    <r>
      <rPr>
        <sz val="9"/>
        <color indexed="8"/>
        <rFont val="宋体"/>
        <family val="3"/>
        <charset val="134"/>
      </rPr>
      <t>王波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#10001474/</t>
    </r>
    <r>
      <rPr>
        <sz val="9"/>
        <color indexed="8"/>
        <rFont val="宋体"/>
        <family val="3"/>
        <charset val="134"/>
      </rPr>
      <t>胡安树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#10001804/</t>
    </r>
    <r>
      <rPr>
        <sz val="9"/>
        <color indexed="8"/>
        <rFont val="宋体"/>
        <family val="3"/>
        <charset val="134"/>
      </rPr>
      <t>覃章志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 xml:space="preserve">/Field Operator, Hydrogenation
</t>
    </r>
    <r>
      <rPr>
        <sz val="9"/>
        <color indexed="8"/>
        <rFont val="Times New Roman"/>
        <family val="1"/>
      </rPr>
      <t>#10001215/</t>
    </r>
    <r>
      <rPr>
        <sz val="9"/>
        <color indexed="8"/>
        <rFont val="宋体"/>
        <family val="3"/>
        <charset val="134"/>
      </rPr>
      <t>郭天英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#10002361/</t>
    </r>
    <r>
      <rPr>
        <sz val="9"/>
        <color indexed="8"/>
        <rFont val="宋体"/>
        <family val="3"/>
        <charset val="134"/>
      </rPr>
      <t>淡厚文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</t>
    </r>
    <phoneticPr fontId="40" type="noConversion"/>
  </si>
  <si>
    <r>
      <t>#10001224/</t>
    </r>
    <r>
      <rPr>
        <sz val="9"/>
        <color indexed="8"/>
        <rFont val="宋体"/>
        <family val="3"/>
        <charset val="134"/>
      </rPr>
      <t>李东博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加氢精制外主操</t>
    </r>
    <r>
      <rPr>
        <sz val="9"/>
        <color indexed="8"/>
        <rFont val="Times New Roman"/>
        <family val="1"/>
      </rPr>
      <t>/Chief Field Operator, Hydrogenation
#10001190/</t>
    </r>
    <r>
      <rPr>
        <sz val="9"/>
        <color indexed="8"/>
        <rFont val="宋体"/>
        <family val="3"/>
        <charset val="134"/>
      </rPr>
      <t>蒋翔明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加氢精制外主操</t>
    </r>
    <r>
      <rPr>
        <sz val="9"/>
        <color indexed="8"/>
        <rFont val="Times New Roman"/>
        <family val="1"/>
      </rPr>
      <t>/Chief Field Operator, Hydrogenation
#10001206/</t>
    </r>
    <r>
      <rPr>
        <sz val="9"/>
        <color indexed="8"/>
        <rFont val="宋体"/>
        <family val="3"/>
        <charset val="134"/>
      </rPr>
      <t>刘宗桃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加氢精制外主操</t>
    </r>
    <r>
      <rPr>
        <sz val="9"/>
        <color indexed="8"/>
        <rFont val="Times New Roman"/>
        <family val="1"/>
      </rPr>
      <t>/Chief Field Operator, Hydrogenation
#10001806/</t>
    </r>
    <r>
      <rPr>
        <sz val="9"/>
        <color indexed="8"/>
        <rFont val="宋体"/>
        <family val="3"/>
        <charset val="134"/>
      </rPr>
      <t>付陈佳龙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加氢精制外主操</t>
    </r>
    <r>
      <rPr>
        <sz val="9"/>
        <color indexed="8"/>
        <rFont val="Times New Roman"/>
        <family val="1"/>
      </rPr>
      <t>/Chief Field Operator, Hydrogenation</t>
    </r>
    <phoneticPr fontId="40" type="noConversion"/>
  </si>
  <si>
    <r>
      <t>#10001808/</t>
    </r>
    <r>
      <rPr>
        <sz val="9"/>
        <color indexed="8"/>
        <rFont val="宋体"/>
        <family val="3"/>
        <charset val="134"/>
      </rPr>
      <t>罗欣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加氢精制内副操</t>
    </r>
    <r>
      <rPr>
        <sz val="9"/>
        <color indexed="8"/>
        <rFont val="Times New Roman"/>
        <family val="1"/>
      </rPr>
      <t>/Panel Operator, Hydrogenation
#10001477/</t>
    </r>
    <r>
      <rPr>
        <sz val="9"/>
        <color indexed="8"/>
        <rFont val="宋体"/>
        <family val="3"/>
        <charset val="134"/>
      </rPr>
      <t>陈先容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加氢精制内副操</t>
    </r>
    <r>
      <rPr>
        <sz val="9"/>
        <color indexed="8"/>
        <rFont val="Times New Roman"/>
        <family val="1"/>
      </rPr>
      <t>/Panel Operator, Hydrogenation
#10001225/</t>
    </r>
    <r>
      <rPr>
        <sz val="9"/>
        <color indexed="8"/>
        <rFont val="宋体"/>
        <family val="3"/>
        <charset val="134"/>
      </rPr>
      <t>赵利霞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加氢精制内副操</t>
    </r>
    <r>
      <rPr>
        <sz val="9"/>
        <color indexed="8"/>
        <rFont val="Times New Roman"/>
        <family val="1"/>
      </rPr>
      <t>/Panel Operator, Hydrogenation
#10001209/</t>
    </r>
    <r>
      <rPr>
        <sz val="9"/>
        <color indexed="8"/>
        <rFont val="宋体"/>
        <family val="3"/>
        <charset val="134"/>
      </rPr>
      <t>王保虎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加氢精制内副操</t>
    </r>
    <r>
      <rPr>
        <sz val="9"/>
        <color indexed="8"/>
        <rFont val="Times New Roman"/>
        <family val="1"/>
      </rPr>
      <t>/Panel Operator, Hydrogenation</t>
    </r>
    <phoneticPr fontId="40" type="noConversion"/>
  </si>
  <si>
    <r>
      <t>#10000393/</t>
    </r>
    <r>
      <rPr>
        <sz val="9"/>
        <color indexed="8"/>
        <rFont val="宋体"/>
        <family val="3"/>
        <charset val="134"/>
      </rPr>
      <t>余春林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加氢裂化班长</t>
    </r>
    <r>
      <rPr>
        <sz val="9"/>
        <color indexed="8"/>
        <rFont val="Times New Roman"/>
        <family val="1"/>
      </rPr>
      <t>/Team Lead, Hydrocracking
#10000359/</t>
    </r>
    <r>
      <rPr>
        <sz val="9"/>
        <color indexed="8"/>
        <rFont val="宋体"/>
        <family val="3"/>
        <charset val="134"/>
      </rPr>
      <t>陆新宝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加氢裂化班长</t>
    </r>
    <r>
      <rPr>
        <sz val="9"/>
        <color indexed="8"/>
        <rFont val="Times New Roman"/>
        <family val="1"/>
      </rPr>
      <t>/Team Lead, Hydrocracking
#10000756/</t>
    </r>
    <r>
      <rPr>
        <sz val="9"/>
        <color indexed="8"/>
        <rFont val="宋体"/>
        <family val="3"/>
        <charset val="134"/>
      </rPr>
      <t>徐波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加氢裂化班长</t>
    </r>
    <r>
      <rPr>
        <sz val="9"/>
        <color indexed="8"/>
        <rFont val="Times New Roman"/>
        <family val="1"/>
      </rPr>
      <t>/Team Lead, Hydrocracking
#10001766/</t>
    </r>
    <r>
      <rPr>
        <sz val="9"/>
        <color indexed="8"/>
        <rFont val="宋体"/>
        <family val="3"/>
        <charset val="134"/>
      </rPr>
      <t>车向东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加氢裂化班长</t>
    </r>
    <r>
      <rPr>
        <sz val="9"/>
        <color indexed="8"/>
        <rFont val="Times New Roman"/>
        <family val="1"/>
      </rPr>
      <t>/Team Lead, Hydrocracking</t>
    </r>
    <phoneticPr fontId="2" type="noConversion"/>
  </si>
  <si>
    <r>
      <t>#10000646/</t>
    </r>
    <r>
      <rPr>
        <sz val="10.5"/>
        <color indexed="8"/>
        <rFont val="宋体"/>
        <family val="3"/>
        <charset val="134"/>
      </rPr>
      <t>赵武磊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加氢精制副班长</t>
    </r>
    <r>
      <rPr>
        <sz val="10.5"/>
        <color indexed="8"/>
        <rFont val="Times New Roman"/>
        <family val="1"/>
      </rPr>
      <t>/Deputy Team Lead, Hydrogenation
#10000657/</t>
    </r>
    <r>
      <rPr>
        <sz val="10.5"/>
        <color indexed="8"/>
        <rFont val="宋体"/>
        <family val="3"/>
        <charset val="134"/>
      </rPr>
      <t>张雷博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加氢精制副班长</t>
    </r>
    <r>
      <rPr>
        <sz val="10.5"/>
        <color indexed="8"/>
        <rFont val="Times New Roman"/>
        <family val="1"/>
      </rPr>
      <t>/Deputy Team Lead, Hydrogenation
#10000894/</t>
    </r>
    <r>
      <rPr>
        <sz val="10.5"/>
        <color indexed="8"/>
        <rFont val="宋体"/>
        <family val="3"/>
        <charset val="134"/>
      </rPr>
      <t>苗健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加氢精制副班长</t>
    </r>
    <r>
      <rPr>
        <sz val="10.5"/>
        <color indexed="8"/>
        <rFont val="Times New Roman"/>
        <family val="1"/>
      </rPr>
      <t xml:space="preserve">/Deputy Team Lead, Hydrogenation
</t>
    </r>
    <r>
      <rPr>
        <sz val="10.5"/>
        <color indexed="8"/>
        <rFont val="Times New Roman"/>
        <family val="1"/>
      </rPr>
      <t>#10000911/</t>
    </r>
    <r>
      <rPr>
        <sz val="10.5"/>
        <color indexed="8"/>
        <rFont val="宋体"/>
        <family val="3"/>
        <charset val="134"/>
      </rPr>
      <t>张宁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加氢精制副班长</t>
    </r>
    <r>
      <rPr>
        <sz val="10.5"/>
        <color indexed="8"/>
        <rFont val="Times New Roman"/>
        <family val="1"/>
      </rPr>
      <t>/Deputy Team Lead, Hydrogenation</t>
    </r>
    <r>
      <rPr>
        <sz val="10.5"/>
        <color indexed="8"/>
        <rFont val="Times New Roman"/>
        <family val="1"/>
      </rPr>
      <t/>
    </r>
    <phoneticPr fontId="40" type="noConversion"/>
  </si>
  <si>
    <r>
      <t>#10000926/</t>
    </r>
    <r>
      <rPr>
        <sz val="9"/>
        <color indexed="8"/>
        <rFont val="宋体"/>
        <family val="3"/>
        <charset val="134"/>
      </rPr>
      <t>马微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加氢裂化副班长</t>
    </r>
    <r>
      <rPr>
        <sz val="9"/>
        <color indexed="8"/>
        <rFont val="Times New Roman"/>
        <family val="1"/>
      </rPr>
      <t>/Deputy Team Lead, Hydrocracking
#10000626/</t>
    </r>
    <r>
      <rPr>
        <sz val="9"/>
        <color indexed="8"/>
        <rFont val="宋体"/>
        <family val="3"/>
        <charset val="134"/>
      </rPr>
      <t>孙宝良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加氢裂化副班长</t>
    </r>
    <r>
      <rPr>
        <sz val="9"/>
        <color indexed="8"/>
        <rFont val="Times New Roman"/>
        <family val="1"/>
      </rPr>
      <t>/Deputy Team Lead, Hydrocracking
#10000925/</t>
    </r>
    <r>
      <rPr>
        <sz val="9"/>
        <color indexed="8"/>
        <rFont val="宋体"/>
        <family val="3"/>
        <charset val="134"/>
      </rPr>
      <t>焦雷甫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加氢裂化副班长</t>
    </r>
    <r>
      <rPr>
        <sz val="9"/>
        <color indexed="8"/>
        <rFont val="Times New Roman"/>
        <family val="1"/>
      </rPr>
      <t>/Deputy Team Lead, Hydrocracking
#10001575/</t>
    </r>
    <r>
      <rPr>
        <sz val="9"/>
        <color indexed="8"/>
        <rFont val="宋体"/>
        <family val="3"/>
        <charset val="134"/>
      </rPr>
      <t>孙伟锋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加氢裂化副班长</t>
    </r>
    <r>
      <rPr>
        <sz val="9"/>
        <color indexed="8"/>
        <rFont val="Times New Roman"/>
        <family val="1"/>
      </rPr>
      <t>/Deputy Team Lead, Hydrocracking</t>
    </r>
    <phoneticPr fontId="40" type="noConversion"/>
  </si>
  <si>
    <r>
      <t>#10000758/</t>
    </r>
    <r>
      <rPr>
        <sz val="9"/>
        <color indexed="8"/>
        <rFont val="宋体"/>
        <family val="3"/>
        <charset val="134"/>
      </rPr>
      <t>竺暄栋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加氢裂化内主操</t>
    </r>
    <r>
      <rPr>
        <sz val="9"/>
        <color indexed="8"/>
        <rFont val="Times New Roman"/>
        <family val="1"/>
      </rPr>
      <t>/Chief Panel Operator, Hydrocracking
#10002891/</t>
    </r>
    <r>
      <rPr>
        <sz val="9"/>
        <color indexed="8"/>
        <rFont val="宋体"/>
        <family val="3"/>
        <charset val="134"/>
      </rPr>
      <t>秦闻政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加氢裂化内主操</t>
    </r>
    <r>
      <rPr>
        <sz val="9"/>
        <color indexed="8"/>
        <rFont val="Times New Roman"/>
        <family val="1"/>
      </rPr>
      <t>/Chief Panel Operator, Hydrocracking
#10000875/</t>
    </r>
    <r>
      <rPr>
        <sz val="9"/>
        <color indexed="8"/>
        <rFont val="宋体"/>
        <family val="3"/>
        <charset val="134"/>
      </rPr>
      <t>冯威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加氢裂化内主操</t>
    </r>
    <r>
      <rPr>
        <sz val="9"/>
        <color indexed="8"/>
        <rFont val="Times New Roman"/>
        <family val="1"/>
      </rPr>
      <t>/Chief Panel Operator, Hydrocracking
#10002440/</t>
    </r>
    <r>
      <rPr>
        <sz val="9"/>
        <color indexed="8"/>
        <rFont val="宋体"/>
        <family val="3"/>
        <charset val="134"/>
      </rPr>
      <t>汪兵强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加氢裂化内主操</t>
    </r>
    <r>
      <rPr>
        <sz val="9"/>
        <color indexed="8"/>
        <rFont val="Times New Roman"/>
        <family val="1"/>
      </rPr>
      <t>/Chief Panel Operator, Hydrocracking
#10000486/</t>
    </r>
    <r>
      <rPr>
        <sz val="9"/>
        <color indexed="8"/>
        <rFont val="宋体"/>
        <family val="3"/>
        <charset val="134"/>
      </rPr>
      <t>安军岗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加氢裂化内主操</t>
    </r>
    <r>
      <rPr>
        <sz val="9"/>
        <color indexed="8"/>
        <rFont val="Times New Roman"/>
        <family val="1"/>
      </rPr>
      <t>/Chief Panel Operator, Hydrocracking
#10001644/</t>
    </r>
    <r>
      <rPr>
        <sz val="9"/>
        <color indexed="8"/>
        <rFont val="宋体"/>
        <family val="3"/>
        <charset val="134"/>
      </rPr>
      <t>李桂能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加氢裂化内主操</t>
    </r>
    <r>
      <rPr>
        <sz val="9"/>
        <color indexed="8"/>
        <rFont val="Times New Roman"/>
        <family val="1"/>
      </rPr>
      <t>/Chief Panel Operator, Hydrocracking</t>
    </r>
    <phoneticPr fontId="40" type="noConversion"/>
  </si>
  <si>
    <t>#10000957/翟霄鹍/码头长/Lead, Jetties Operation</t>
    <phoneticPr fontId="40" type="noConversion"/>
  </si>
  <si>
    <r>
      <rPr>
        <sz val="10.5"/>
        <color indexed="8"/>
        <rFont val="Times New Roman"/>
        <family val="1"/>
      </rPr>
      <t>#10001882/</t>
    </r>
    <r>
      <rPr>
        <sz val="10.5"/>
        <color indexed="8"/>
        <rFont val="宋体"/>
        <family val="3"/>
        <charset val="134"/>
      </rPr>
      <t>李旺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东码头外副操</t>
    </r>
    <r>
      <rPr>
        <sz val="10.5"/>
        <color indexed="8"/>
        <rFont val="Times New Roman"/>
        <family val="1"/>
      </rPr>
      <t>/Field Operator, Eastern Jetties
#10000966/</t>
    </r>
    <r>
      <rPr>
        <sz val="10.5"/>
        <color indexed="8"/>
        <rFont val="宋体"/>
        <family val="3"/>
        <charset val="134"/>
      </rPr>
      <t>樊羽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东码头外副操</t>
    </r>
    <r>
      <rPr>
        <sz val="10.5"/>
        <color indexed="8"/>
        <rFont val="Times New Roman"/>
        <family val="1"/>
      </rPr>
      <t xml:space="preserve">/Field Operator, Eastern Jetties
</t>
    </r>
    <r>
      <rPr>
        <sz val="10.5"/>
        <color indexed="8"/>
        <rFont val="Times New Roman"/>
        <family val="1"/>
      </rPr>
      <t>#10001881/</t>
    </r>
    <r>
      <rPr>
        <sz val="10.5"/>
        <color indexed="8"/>
        <rFont val="宋体"/>
        <family val="3"/>
        <charset val="134"/>
      </rPr>
      <t>强多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东码头外副操</t>
    </r>
    <r>
      <rPr>
        <sz val="10.5"/>
        <color indexed="8"/>
        <rFont val="Times New Roman"/>
        <family val="1"/>
      </rPr>
      <t>/Field Operator, Eastern Jetties
#10000984/</t>
    </r>
    <r>
      <rPr>
        <sz val="10.5"/>
        <color indexed="8"/>
        <rFont val="宋体"/>
        <family val="3"/>
        <charset val="134"/>
      </rPr>
      <t>苟鹏康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东码头外副操</t>
    </r>
    <r>
      <rPr>
        <sz val="10.5"/>
        <color indexed="8"/>
        <rFont val="Times New Roman"/>
        <family val="1"/>
      </rPr>
      <t>/Field Operator, Eastern Jetties
#10000982/</t>
    </r>
    <r>
      <rPr>
        <sz val="10.5"/>
        <color indexed="8"/>
        <rFont val="宋体"/>
        <family val="3"/>
        <charset val="134"/>
      </rPr>
      <t>王彭杰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东码头外副操</t>
    </r>
    <r>
      <rPr>
        <sz val="10.5"/>
        <color indexed="8"/>
        <rFont val="Times New Roman"/>
        <family val="1"/>
      </rPr>
      <t>/Field Operator, Eastern Jetties
#10001875/</t>
    </r>
    <r>
      <rPr>
        <sz val="10.5"/>
        <color indexed="8"/>
        <rFont val="宋体"/>
        <family val="3"/>
        <charset val="134"/>
      </rPr>
      <t>白玉亮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东码头外副操</t>
    </r>
    <r>
      <rPr>
        <sz val="10.5"/>
        <color indexed="8"/>
        <rFont val="Times New Roman"/>
        <family val="1"/>
      </rPr>
      <t>/Field Operator, Eastern Jetties
#10000978/</t>
    </r>
    <r>
      <rPr>
        <sz val="10.5"/>
        <color indexed="8"/>
        <rFont val="宋体"/>
        <family val="3"/>
        <charset val="134"/>
      </rPr>
      <t>史岁喜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东码头外副操</t>
    </r>
    <r>
      <rPr>
        <sz val="10.5"/>
        <color indexed="8"/>
        <rFont val="Times New Roman"/>
        <family val="1"/>
      </rPr>
      <t>/Field Operator, Eastern Jetties</t>
    </r>
    <phoneticPr fontId="40" type="noConversion"/>
  </si>
  <si>
    <r>
      <t>#10001640/</t>
    </r>
    <r>
      <rPr>
        <sz val="9"/>
        <color indexed="8"/>
        <rFont val="宋体"/>
        <family val="3"/>
        <charset val="134"/>
      </rPr>
      <t>王玉禄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单点系泊主操</t>
    </r>
    <r>
      <rPr>
        <sz val="9"/>
        <color indexed="8"/>
        <rFont val="Times New Roman"/>
        <family val="1"/>
      </rPr>
      <t>/Chief Operator, Single Point Mooring
#10000729/</t>
    </r>
    <r>
      <rPr>
        <sz val="9"/>
        <color indexed="8"/>
        <rFont val="宋体"/>
        <family val="3"/>
        <charset val="134"/>
      </rPr>
      <t>陈兆良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单点系泊主操</t>
    </r>
    <r>
      <rPr>
        <sz val="9"/>
        <color indexed="8"/>
        <rFont val="Times New Roman"/>
        <family val="1"/>
      </rPr>
      <t>/Chief Operator, Single Point Mooring
#10000976/</t>
    </r>
    <r>
      <rPr>
        <sz val="9"/>
        <color indexed="8"/>
        <rFont val="宋体"/>
        <family val="3"/>
        <charset val="134"/>
      </rPr>
      <t>刘浩杰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单点系泊主操</t>
    </r>
    <r>
      <rPr>
        <sz val="9"/>
        <color indexed="8"/>
        <rFont val="Times New Roman"/>
        <family val="1"/>
      </rPr>
      <t>/Chief Operator, Single Point Mooring
*10002475/Leong Weng Heng/</t>
    </r>
    <r>
      <rPr>
        <sz val="9"/>
        <color indexed="8"/>
        <rFont val="宋体"/>
        <family val="3"/>
        <charset val="134"/>
      </rPr>
      <t>单点系泊主操</t>
    </r>
    <r>
      <rPr>
        <sz val="9"/>
        <color indexed="8"/>
        <rFont val="Times New Roman"/>
        <family val="1"/>
      </rPr>
      <t>/Chief Operator, Single Point Mooring
*10002858/Muhammad Azim Bin Jasmee/</t>
    </r>
    <r>
      <rPr>
        <sz val="9"/>
        <color indexed="8"/>
        <rFont val="宋体"/>
        <family val="3"/>
        <charset val="134"/>
      </rPr>
      <t>单点系泊主操</t>
    </r>
    <r>
      <rPr>
        <sz val="9"/>
        <color indexed="8"/>
        <rFont val="Times New Roman"/>
        <family val="1"/>
      </rPr>
      <t>/Chief Operator, Single Point Mooring</t>
    </r>
    <phoneticPr fontId="40" type="noConversion"/>
  </si>
  <si>
    <r>
      <t>#10000952/</t>
    </r>
    <r>
      <rPr>
        <sz val="9"/>
        <color indexed="8"/>
        <rFont val="宋体"/>
        <family val="3"/>
        <charset val="134"/>
      </rPr>
      <t>孙浩椅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西码头外副操</t>
    </r>
    <r>
      <rPr>
        <sz val="9"/>
        <color indexed="8"/>
        <rFont val="Times New Roman"/>
        <family val="1"/>
      </rPr>
      <t>/Field Operator, Western Jetties 
#10000968/</t>
    </r>
    <r>
      <rPr>
        <sz val="9"/>
        <color indexed="8"/>
        <rFont val="宋体"/>
        <family val="3"/>
        <charset val="134"/>
      </rPr>
      <t>田杰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西码头外副操</t>
    </r>
    <r>
      <rPr>
        <sz val="9"/>
        <color indexed="8"/>
        <rFont val="Times New Roman"/>
        <family val="1"/>
      </rPr>
      <t>/Field Operator, Western Jetties 
#10000974/</t>
    </r>
    <r>
      <rPr>
        <sz val="9"/>
        <color indexed="8"/>
        <rFont val="宋体"/>
        <family val="3"/>
        <charset val="134"/>
      </rPr>
      <t>文智伟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西码头外副操</t>
    </r>
    <r>
      <rPr>
        <sz val="9"/>
        <color indexed="8"/>
        <rFont val="Times New Roman"/>
        <family val="1"/>
      </rPr>
      <t>/Field Operator, Western Jetties 
#10000986/</t>
    </r>
    <r>
      <rPr>
        <sz val="9"/>
        <color indexed="8"/>
        <rFont val="宋体"/>
        <family val="3"/>
        <charset val="134"/>
      </rPr>
      <t>温富昌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西码头外副操</t>
    </r>
    <r>
      <rPr>
        <sz val="9"/>
        <color indexed="8"/>
        <rFont val="Times New Roman"/>
        <family val="1"/>
      </rPr>
      <t>/Field Operator, Western Jetties 
#10001879/</t>
    </r>
    <r>
      <rPr>
        <sz val="9"/>
        <color indexed="8"/>
        <rFont val="宋体"/>
        <family val="3"/>
        <charset val="134"/>
      </rPr>
      <t>樊海龙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西码头外副操</t>
    </r>
    <r>
      <rPr>
        <sz val="9"/>
        <color indexed="8"/>
        <rFont val="Times New Roman"/>
        <family val="1"/>
      </rPr>
      <t>/Field Operator, Western Jetties 
#10001883/</t>
    </r>
    <r>
      <rPr>
        <sz val="9"/>
        <color indexed="8"/>
        <rFont val="宋体"/>
        <family val="3"/>
        <charset val="134"/>
      </rPr>
      <t>许梁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西码头外副操</t>
    </r>
    <r>
      <rPr>
        <sz val="9"/>
        <color indexed="8"/>
        <rFont val="Times New Roman"/>
        <family val="1"/>
      </rPr>
      <t xml:space="preserve">/Field Operator, Western Jetties </t>
    </r>
    <phoneticPr fontId="40" type="noConversion"/>
  </si>
  <si>
    <r>
      <t>#10000960/</t>
    </r>
    <r>
      <rPr>
        <sz val="9"/>
        <color indexed="8"/>
        <rFont val="宋体"/>
        <family val="3"/>
        <charset val="134"/>
      </rPr>
      <t>赵帅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码头调度</t>
    </r>
    <r>
      <rPr>
        <sz val="9"/>
        <color indexed="8"/>
        <rFont val="Times New Roman"/>
        <family val="1"/>
      </rPr>
      <t>/Jetties Dispatcher
#10001250/</t>
    </r>
    <r>
      <rPr>
        <sz val="9"/>
        <color indexed="8"/>
        <rFont val="宋体"/>
        <family val="3"/>
        <charset val="134"/>
      </rPr>
      <t>刘佳骏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码头调度</t>
    </r>
    <r>
      <rPr>
        <sz val="9"/>
        <color indexed="8"/>
        <rFont val="Times New Roman"/>
        <family val="1"/>
      </rPr>
      <t>/Jetties Dispatcher
#10001870/</t>
    </r>
    <r>
      <rPr>
        <sz val="9"/>
        <color indexed="8"/>
        <rFont val="宋体"/>
        <family val="3"/>
        <charset val="134"/>
      </rPr>
      <t>王帅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码头调度</t>
    </r>
    <r>
      <rPr>
        <sz val="9"/>
        <color indexed="8"/>
        <rFont val="Times New Roman"/>
        <family val="1"/>
      </rPr>
      <t>/Jetties Dispatcher
#10001865/</t>
    </r>
    <r>
      <rPr>
        <sz val="9"/>
        <color indexed="8"/>
        <rFont val="宋体"/>
        <family val="3"/>
        <charset val="134"/>
      </rPr>
      <t>余小龙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码头调度</t>
    </r>
    <r>
      <rPr>
        <sz val="9"/>
        <color indexed="8"/>
        <rFont val="Times New Roman"/>
        <family val="1"/>
      </rPr>
      <t>/Jetties Dispatcher</t>
    </r>
    <phoneticPr fontId="40" type="noConversion"/>
  </si>
  <si>
    <r>
      <t>#10001327/</t>
    </r>
    <r>
      <rPr>
        <sz val="9"/>
        <color indexed="8"/>
        <rFont val="宋体"/>
        <family val="3"/>
        <charset val="134"/>
      </rPr>
      <t>陈根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东部罐区班长</t>
    </r>
    <r>
      <rPr>
        <sz val="9"/>
        <color indexed="8"/>
        <rFont val="Times New Roman"/>
        <family val="1"/>
      </rPr>
      <t>/Team Lead, Eastern Tank Storage
#10000554/</t>
    </r>
    <r>
      <rPr>
        <sz val="9"/>
        <color indexed="8"/>
        <rFont val="宋体"/>
        <family val="3"/>
        <charset val="134"/>
      </rPr>
      <t>孙龙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东部罐区班长</t>
    </r>
    <r>
      <rPr>
        <sz val="9"/>
        <color indexed="8"/>
        <rFont val="Times New Roman"/>
        <family val="1"/>
      </rPr>
      <t>/Team Lead, Eastern Tank Storage
#10001266/</t>
    </r>
    <r>
      <rPr>
        <sz val="9"/>
        <color indexed="8"/>
        <rFont val="宋体"/>
        <family val="3"/>
        <charset val="134"/>
      </rPr>
      <t>朱建强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东部罐区班长</t>
    </r>
    <r>
      <rPr>
        <sz val="9"/>
        <color indexed="8"/>
        <rFont val="Times New Roman"/>
        <family val="1"/>
      </rPr>
      <t>/Team Lead, Eastern Tank Storage</t>
    </r>
    <phoneticPr fontId="40" type="noConversion"/>
  </si>
  <si>
    <r>
      <t>#10000958/</t>
    </r>
    <r>
      <rPr>
        <sz val="9"/>
        <color indexed="8"/>
        <rFont val="宋体"/>
        <family val="3"/>
        <charset val="134"/>
      </rPr>
      <t>李京杰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船岸作业指导员</t>
    </r>
    <r>
      <rPr>
        <sz val="9"/>
        <color indexed="8"/>
        <rFont val="Times New Roman"/>
        <family val="1"/>
      </rPr>
      <t>/Port Storage Operator
*10002442/Rosley Bin Hj Daud/</t>
    </r>
    <r>
      <rPr>
        <sz val="9"/>
        <color indexed="8"/>
        <rFont val="宋体"/>
        <family val="3"/>
        <charset val="134"/>
      </rPr>
      <t>船岸作业指导员</t>
    </r>
    <r>
      <rPr>
        <sz val="9"/>
        <color indexed="8"/>
        <rFont val="Times New Roman"/>
        <family val="1"/>
      </rPr>
      <t>/Port Storage Operator
#10000949/</t>
    </r>
    <r>
      <rPr>
        <sz val="9"/>
        <color indexed="8"/>
        <rFont val="宋体"/>
        <family val="3"/>
        <charset val="134"/>
      </rPr>
      <t>刘德财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船岸作业指导员</t>
    </r>
    <r>
      <rPr>
        <sz val="9"/>
        <color indexed="8"/>
        <rFont val="Times New Roman"/>
        <family val="1"/>
      </rPr>
      <t>/Port Storage Operator
#10000945/</t>
    </r>
    <r>
      <rPr>
        <sz val="9"/>
        <color indexed="8"/>
        <rFont val="宋体"/>
        <family val="3"/>
        <charset val="134"/>
      </rPr>
      <t>王昱博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船岸作业指导员</t>
    </r>
    <r>
      <rPr>
        <sz val="9"/>
        <color indexed="8"/>
        <rFont val="Times New Roman"/>
        <family val="1"/>
      </rPr>
      <t>/Port Storage Operator
#10000964/</t>
    </r>
    <r>
      <rPr>
        <sz val="9"/>
        <color indexed="8"/>
        <rFont val="宋体"/>
        <family val="3"/>
        <charset val="134"/>
      </rPr>
      <t>张弛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船岸作业指导员</t>
    </r>
    <r>
      <rPr>
        <sz val="9"/>
        <color indexed="8"/>
        <rFont val="Times New Roman"/>
        <family val="1"/>
      </rPr>
      <t>/Port Storage Operator</t>
    </r>
    <phoneticPr fontId="40" type="noConversion"/>
  </si>
  <si>
    <r>
      <t>#10001741/</t>
    </r>
    <r>
      <rPr>
        <sz val="9"/>
        <color indexed="8"/>
        <rFont val="宋体"/>
        <family val="3"/>
        <charset val="134"/>
      </rPr>
      <t>郭继贺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西部罐区副班长</t>
    </r>
    <r>
      <rPr>
        <sz val="9"/>
        <color indexed="8"/>
        <rFont val="Times New Roman"/>
        <family val="1"/>
      </rPr>
      <t>/Deputy Team Lead, Western Tank Storage
#10000698/</t>
    </r>
    <r>
      <rPr>
        <sz val="9"/>
        <color indexed="8"/>
        <rFont val="宋体"/>
        <family val="3"/>
        <charset val="134"/>
      </rPr>
      <t>李俊勇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西部罐区副班长</t>
    </r>
    <r>
      <rPr>
        <sz val="9"/>
        <color indexed="8"/>
        <rFont val="Times New Roman"/>
        <family val="1"/>
      </rPr>
      <t>/Deputy Team Lead, Western Tank Storage
#10001411/</t>
    </r>
    <r>
      <rPr>
        <sz val="9"/>
        <color indexed="8"/>
        <rFont val="宋体"/>
        <family val="3"/>
        <charset val="134"/>
      </rPr>
      <t>贾建斌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西部罐区副班长</t>
    </r>
    <r>
      <rPr>
        <sz val="9"/>
        <color indexed="8"/>
        <rFont val="Times New Roman"/>
        <family val="1"/>
      </rPr>
      <t>/Deputy Team Lead, Western Tank Storage
#10002305/</t>
    </r>
    <r>
      <rPr>
        <sz val="9"/>
        <color indexed="8"/>
        <rFont val="宋体"/>
        <family val="3"/>
        <charset val="134"/>
      </rPr>
      <t>刘云强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西部罐区副班长</t>
    </r>
    <r>
      <rPr>
        <sz val="9"/>
        <color indexed="8"/>
        <rFont val="Times New Roman"/>
        <family val="1"/>
      </rPr>
      <t>/Deputy Team Lead, Western Tank Storage</t>
    </r>
    <phoneticPr fontId="40" type="noConversion"/>
  </si>
  <si>
    <r>
      <t>#10002307/</t>
    </r>
    <r>
      <rPr>
        <sz val="9"/>
        <color indexed="8"/>
        <rFont val="宋体"/>
        <family val="3"/>
        <charset val="134"/>
      </rPr>
      <t>王飞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东部罐区副班长</t>
    </r>
    <r>
      <rPr>
        <sz val="9"/>
        <color indexed="8"/>
        <rFont val="Times New Roman"/>
        <family val="1"/>
      </rPr>
      <t>/Deputy Team Lead, Eastern Tank Storage
#10001633/</t>
    </r>
    <r>
      <rPr>
        <sz val="9"/>
        <color indexed="8"/>
        <rFont val="宋体"/>
        <family val="3"/>
        <charset val="134"/>
      </rPr>
      <t>刘叶龙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东部罐区副班长</t>
    </r>
    <r>
      <rPr>
        <sz val="9"/>
        <color indexed="8"/>
        <rFont val="Times New Roman"/>
        <family val="1"/>
      </rPr>
      <t>/Deputy Team Lead, Eastern Tank Storage
#10001391/</t>
    </r>
    <r>
      <rPr>
        <sz val="9"/>
        <color indexed="8"/>
        <rFont val="宋体"/>
        <family val="3"/>
        <charset val="134"/>
      </rPr>
      <t>武永强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东部罐区副班长</t>
    </r>
    <r>
      <rPr>
        <sz val="9"/>
        <color indexed="8"/>
        <rFont val="Times New Roman"/>
        <family val="1"/>
      </rPr>
      <t>/Deputy Team Lead, Eastern Tank Storage
#10001631/</t>
    </r>
    <r>
      <rPr>
        <sz val="9"/>
        <color indexed="8"/>
        <rFont val="宋体"/>
        <family val="3"/>
        <charset val="134"/>
      </rPr>
      <t>安保强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东部罐区副班长</t>
    </r>
    <r>
      <rPr>
        <sz val="9"/>
        <color indexed="8"/>
        <rFont val="Times New Roman"/>
        <family val="1"/>
      </rPr>
      <t>/Deputy Team Lead, Eastern Tank Storage</t>
    </r>
    <phoneticPr fontId="40" type="noConversion"/>
  </si>
  <si>
    <r>
      <t>*10002026/Kok Chin Kong (William)/</t>
    </r>
    <r>
      <rPr>
        <sz val="9"/>
        <color indexed="8"/>
        <rFont val="宋体"/>
        <family val="3"/>
        <charset val="134"/>
      </rPr>
      <t>水处理工艺技术副主任工程师</t>
    </r>
    <r>
      <rPr>
        <sz val="9"/>
        <color indexed="8"/>
        <rFont val="Times New Roman"/>
        <family val="1"/>
      </rPr>
      <t>/Process Deputy Senior Engineer, Water Treatment</t>
    </r>
    <r>
      <rPr>
        <sz val="9"/>
        <color indexed="8"/>
        <rFont val="Times New Roman"/>
        <family val="1"/>
      </rPr>
      <t xml:space="preserve">
#10000278/</t>
    </r>
    <r>
      <rPr>
        <sz val="9"/>
        <color indexed="8"/>
        <rFont val="宋体"/>
        <family val="3"/>
        <charset val="134"/>
      </rPr>
      <t>王亮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水处理工艺技术主任工程师</t>
    </r>
    <r>
      <rPr>
        <sz val="9"/>
        <color indexed="8"/>
        <rFont val="Times New Roman"/>
        <family val="1"/>
      </rPr>
      <t>/Process Senior Engineer, Water Treatment
#10000623/</t>
    </r>
    <r>
      <rPr>
        <sz val="9"/>
        <color indexed="8"/>
        <rFont val="宋体"/>
        <family val="3"/>
        <charset val="134"/>
      </rPr>
      <t>赵亮亮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水处理工艺技术工程师</t>
    </r>
    <r>
      <rPr>
        <sz val="9"/>
        <color indexed="8"/>
        <rFont val="Times New Roman"/>
        <family val="1"/>
      </rPr>
      <t>/Process Engineer, Water Treatment
#10000668/</t>
    </r>
    <r>
      <rPr>
        <sz val="9"/>
        <color indexed="8"/>
        <rFont val="宋体"/>
        <family val="3"/>
        <charset val="134"/>
      </rPr>
      <t>张云波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空分空压工艺技术工程师</t>
    </r>
    <r>
      <rPr>
        <sz val="9"/>
        <color indexed="8"/>
        <rFont val="Times New Roman"/>
        <family val="1"/>
      </rPr>
      <t>/Process Engineer, Air Separation &amp; Compression</t>
    </r>
    <phoneticPr fontId="20" type="noConversion"/>
  </si>
  <si>
    <r>
      <t>#10000125/</t>
    </r>
    <r>
      <rPr>
        <sz val="9"/>
        <color indexed="8"/>
        <rFont val="宋体"/>
        <family val="3"/>
        <charset val="134"/>
      </rPr>
      <t>应唐进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公用工程部水务工艺副部长</t>
    </r>
    <r>
      <rPr>
        <sz val="9"/>
        <color indexed="8"/>
        <rFont val="Times New Roman"/>
        <family val="1"/>
      </rPr>
      <t>/Deputy HOD, Utilities Dept (Water treatment process)
#10000339/</t>
    </r>
    <r>
      <rPr>
        <sz val="9"/>
        <color indexed="8"/>
        <rFont val="宋体"/>
        <family val="3"/>
        <charset val="134"/>
      </rPr>
      <t>温建成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公用工程部空分空压工艺副部长</t>
    </r>
    <r>
      <rPr>
        <sz val="9"/>
        <color indexed="8"/>
        <rFont val="Times New Roman"/>
        <family val="1"/>
      </rPr>
      <t>/Deputy HOD, Utilities Dept (Air Separation &amp; Compression process)</t>
    </r>
    <phoneticPr fontId="20" type="noConversion"/>
  </si>
  <si>
    <r>
      <t>#10000225/</t>
    </r>
    <r>
      <rPr>
        <sz val="9"/>
        <rFont val="宋体"/>
        <family val="3"/>
        <charset val="134"/>
      </rPr>
      <t>佘红梅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公用工程部部长</t>
    </r>
    <r>
      <rPr>
        <sz val="9"/>
        <rFont val="Times New Roman"/>
        <family val="1"/>
      </rPr>
      <t>/HOD, Utilities Dept</t>
    </r>
  </si>
  <si>
    <r>
      <t>#10000252/</t>
    </r>
    <r>
      <rPr>
        <sz val="9"/>
        <color indexed="8"/>
        <rFont val="宋体"/>
        <family val="3"/>
        <charset val="134"/>
      </rPr>
      <t>施水根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公用工程部设备副部长</t>
    </r>
    <r>
      <rPr>
        <sz val="9"/>
        <color indexed="8"/>
        <rFont val="Times New Roman"/>
        <family val="1"/>
      </rPr>
      <t>/Deputy HOD, Utilities Dept (Equipment)</t>
    </r>
  </si>
  <si>
    <t>#10001283/魏百宁/维保班长/Team Lead, Electrical Maintenance</t>
    <phoneticPr fontId="40" type="noConversion"/>
  </si>
  <si>
    <r>
      <t>#10000920/</t>
    </r>
    <r>
      <rPr>
        <sz val="9"/>
        <color indexed="8"/>
        <rFont val="宋体"/>
        <family val="3"/>
        <charset val="134"/>
      </rPr>
      <t>段祥明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维保班长</t>
    </r>
    <r>
      <rPr>
        <sz val="9"/>
        <color indexed="8"/>
        <rFont val="Times New Roman"/>
        <family val="1"/>
      </rPr>
      <t>/Team Lead, Electrical Maintenance</t>
    </r>
  </si>
  <si>
    <r>
      <t>#10001292/</t>
    </r>
    <r>
      <rPr>
        <sz val="9"/>
        <color indexed="8"/>
        <rFont val="宋体"/>
        <family val="3"/>
        <charset val="134"/>
      </rPr>
      <t>段波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#10001293/</t>
    </r>
    <r>
      <rPr>
        <sz val="9"/>
        <color indexed="8"/>
        <rFont val="宋体"/>
        <family val="3"/>
        <charset val="134"/>
      </rPr>
      <t>赵传光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#10001330/</t>
    </r>
    <r>
      <rPr>
        <sz val="9"/>
        <color indexed="8"/>
        <rFont val="宋体"/>
        <family val="3"/>
        <charset val="134"/>
      </rPr>
      <t>贾新军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#10001465/</t>
    </r>
    <r>
      <rPr>
        <sz val="9"/>
        <color indexed="8"/>
        <rFont val="宋体"/>
        <family val="3"/>
        <charset val="134"/>
      </rPr>
      <t>李礼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#10002435/</t>
    </r>
    <r>
      <rPr>
        <sz val="9"/>
        <color indexed="8"/>
        <rFont val="宋体"/>
        <family val="3"/>
        <charset val="134"/>
      </rPr>
      <t>张勤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#10002496/</t>
    </r>
    <r>
      <rPr>
        <sz val="9"/>
        <color indexed="8"/>
        <rFont val="宋体"/>
        <family val="3"/>
        <charset val="134"/>
      </rPr>
      <t>孙明荣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#10002514/</t>
    </r>
    <r>
      <rPr>
        <sz val="9"/>
        <color indexed="8"/>
        <rFont val="宋体"/>
        <family val="3"/>
        <charset val="134"/>
      </rPr>
      <t>于仙俐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#10001543/</t>
    </r>
    <r>
      <rPr>
        <sz val="9"/>
        <color indexed="8"/>
        <rFont val="宋体"/>
        <family val="3"/>
        <charset val="134"/>
      </rPr>
      <t>方学文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</t>
    </r>
    <phoneticPr fontId="40" type="noConversion"/>
  </si>
  <si>
    <r>
      <t>#10001299/</t>
    </r>
    <r>
      <rPr>
        <sz val="9"/>
        <color indexed="8"/>
        <rFont val="宋体"/>
        <family val="3"/>
        <charset val="134"/>
      </rPr>
      <t>赵广强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#10001449/</t>
    </r>
    <r>
      <rPr>
        <sz val="9"/>
        <color indexed="8"/>
        <rFont val="宋体"/>
        <family val="3"/>
        <charset val="134"/>
      </rPr>
      <t>胡涛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#10001467/</t>
    </r>
    <r>
      <rPr>
        <sz val="9"/>
        <color indexed="8"/>
        <rFont val="宋体"/>
        <family val="3"/>
        <charset val="134"/>
      </rPr>
      <t>裴元雄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#10001515/</t>
    </r>
    <r>
      <rPr>
        <sz val="9"/>
        <color indexed="8"/>
        <rFont val="宋体"/>
        <family val="3"/>
        <charset val="134"/>
      </rPr>
      <t>孟常社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#10001523/</t>
    </r>
    <r>
      <rPr>
        <sz val="9"/>
        <color indexed="8"/>
        <rFont val="宋体"/>
        <family val="3"/>
        <charset val="134"/>
      </rPr>
      <t>李龙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#10001609/</t>
    </r>
    <r>
      <rPr>
        <sz val="9"/>
        <color indexed="8"/>
        <rFont val="宋体"/>
        <family val="3"/>
        <charset val="134"/>
      </rPr>
      <t>化得成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#10001611/</t>
    </r>
    <r>
      <rPr>
        <sz val="9"/>
        <color indexed="8"/>
        <rFont val="宋体"/>
        <family val="3"/>
        <charset val="134"/>
      </rPr>
      <t>牟华忠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#10001321/</t>
    </r>
    <r>
      <rPr>
        <sz val="9"/>
        <color indexed="8"/>
        <rFont val="宋体"/>
        <family val="3"/>
        <charset val="134"/>
      </rPr>
      <t>刘艳忠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</t>
    </r>
    <phoneticPr fontId="40" type="noConversion"/>
  </si>
  <si>
    <r>
      <t>#10000887/</t>
    </r>
    <r>
      <rPr>
        <sz val="9"/>
        <color indexed="8"/>
        <rFont val="宋体"/>
        <family val="3"/>
        <charset val="134"/>
      </rPr>
      <t>孙晓锋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仪表副班长</t>
    </r>
    <r>
      <rPr>
        <sz val="9"/>
        <color indexed="8"/>
        <rFont val="Times New Roman"/>
        <family val="1"/>
      </rPr>
      <t>/Deputy Team Lead, Instrument Maintenance
#10000890/</t>
    </r>
    <r>
      <rPr>
        <sz val="9"/>
        <color indexed="8"/>
        <rFont val="宋体"/>
        <family val="3"/>
        <charset val="134"/>
      </rPr>
      <t>杜继荣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仪表副班长</t>
    </r>
    <r>
      <rPr>
        <sz val="9"/>
        <color indexed="8"/>
        <rFont val="Times New Roman"/>
        <family val="1"/>
      </rPr>
      <t>/Deputy Team Lead, Instrument Maintenance</t>
    </r>
    <phoneticPr fontId="40" type="noConversion"/>
  </si>
  <si>
    <r>
      <t>#10001242/</t>
    </r>
    <r>
      <rPr>
        <sz val="9"/>
        <rFont val="宋体"/>
        <family val="3"/>
        <charset val="134"/>
      </rPr>
      <t>王祥祥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#10001642/</t>
    </r>
    <r>
      <rPr>
        <sz val="9"/>
        <rFont val="宋体"/>
        <family val="3"/>
        <charset val="134"/>
      </rPr>
      <t>王伟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#10001302/</t>
    </r>
    <r>
      <rPr>
        <sz val="9"/>
        <rFont val="宋体"/>
        <family val="3"/>
        <charset val="134"/>
      </rPr>
      <t>王胜桃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#10001300/</t>
    </r>
    <r>
      <rPr>
        <sz val="9"/>
        <rFont val="宋体"/>
        <family val="3"/>
        <charset val="134"/>
      </rPr>
      <t>范明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#10001342/</t>
    </r>
    <r>
      <rPr>
        <sz val="9"/>
        <rFont val="宋体"/>
        <family val="3"/>
        <charset val="134"/>
      </rPr>
      <t>王学宽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#10001497/</t>
    </r>
    <r>
      <rPr>
        <sz val="9"/>
        <rFont val="宋体"/>
        <family val="3"/>
        <charset val="134"/>
      </rPr>
      <t>竺良杰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#10001503/</t>
    </r>
    <r>
      <rPr>
        <sz val="9"/>
        <rFont val="宋体"/>
        <family val="3"/>
        <charset val="134"/>
      </rPr>
      <t>张洪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#10001420/</t>
    </r>
    <r>
      <rPr>
        <sz val="9"/>
        <rFont val="宋体"/>
        <family val="3"/>
        <charset val="134"/>
      </rPr>
      <t>彭强强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#10001605/</t>
    </r>
    <r>
      <rPr>
        <sz val="9"/>
        <rFont val="宋体"/>
        <family val="3"/>
        <charset val="134"/>
      </rPr>
      <t>李小强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#10001613/</t>
    </r>
    <r>
      <rPr>
        <sz val="9"/>
        <rFont val="宋体"/>
        <family val="3"/>
        <charset val="134"/>
      </rPr>
      <t>李家丹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#10001273/</t>
    </r>
    <r>
      <rPr>
        <sz val="9"/>
        <rFont val="宋体"/>
        <family val="3"/>
        <charset val="134"/>
      </rPr>
      <t>王伟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</t>
    </r>
    <phoneticPr fontId="40" type="noConversion"/>
  </si>
  <si>
    <r>
      <t>#10001532/</t>
    </r>
    <r>
      <rPr>
        <sz val="9"/>
        <rFont val="宋体"/>
        <family val="3"/>
        <charset val="134"/>
      </rPr>
      <t>李仁乔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#10000693/</t>
    </r>
    <r>
      <rPr>
        <sz val="9"/>
        <rFont val="宋体"/>
        <family val="3"/>
        <charset val="134"/>
      </rPr>
      <t>张辛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#10001581/</t>
    </r>
    <r>
      <rPr>
        <sz val="9"/>
        <rFont val="宋体"/>
        <family val="3"/>
        <charset val="134"/>
      </rPr>
      <t>蒋磊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#10001593/</t>
    </r>
    <r>
      <rPr>
        <sz val="9"/>
        <rFont val="宋体"/>
        <family val="3"/>
        <charset val="134"/>
      </rPr>
      <t>唐健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#10001906/</t>
    </r>
    <r>
      <rPr>
        <sz val="9"/>
        <rFont val="宋体"/>
        <family val="3"/>
        <charset val="134"/>
      </rPr>
      <t>李忠锴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#10001915/</t>
    </r>
    <r>
      <rPr>
        <sz val="9"/>
        <rFont val="宋体"/>
        <family val="3"/>
        <charset val="134"/>
      </rPr>
      <t>尚占雷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#10002883/</t>
    </r>
    <r>
      <rPr>
        <sz val="9"/>
        <rFont val="宋体"/>
        <family val="3"/>
        <charset val="134"/>
      </rPr>
      <t>杨羽平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*10002606/Kok Yin Yeong/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*10002605/Muhd Izzul Izwan Bin Zainalariffin/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*10002874/Leong Chia Wei/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*10002521/Muhammad Rawi Bin Haji Mohammad Salihin/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</t>
    </r>
    <phoneticPr fontId="40" type="noConversion"/>
  </si>
  <si>
    <r>
      <t>#10000906/</t>
    </r>
    <r>
      <rPr>
        <sz val="9"/>
        <rFont val="宋体"/>
        <family val="3"/>
        <charset val="134"/>
      </rPr>
      <t>谢技超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#10001435/</t>
    </r>
    <r>
      <rPr>
        <sz val="9"/>
        <rFont val="宋体"/>
        <family val="3"/>
        <charset val="134"/>
      </rPr>
      <t>范华飞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#10001363/</t>
    </r>
    <r>
      <rPr>
        <sz val="9"/>
        <rFont val="宋体"/>
        <family val="3"/>
        <charset val="134"/>
      </rPr>
      <t>倪兵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#10002344/</t>
    </r>
    <r>
      <rPr>
        <sz val="9"/>
        <rFont val="宋体"/>
        <family val="3"/>
        <charset val="134"/>
      </rPr>
      <t>曾品利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
#10002725/</t>
    </r>
    <r>
      <rPr>
        <sz val="9"/>
        <rFont val="宋体"/>
        <family val="3"/>
        <charset val="134"/>
      </rPr>
      <t>王锋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仪表主修</t>
    </r>
    <r>
      <rPr>
        <sz val="9"/>
        <rFont val="Times New Roman"/>
        <family val="1"/>
      </rPr>
      <t>/Chief Operator, Instrument Maintenance</t>
    </r>
    <phoneticPr fontId="40" type="noConversion"/>
  </si>
  <si>
    <r>
      <t>#10000456/</t>
    </r>
    <r>
      <rPr>
        <sz val="9"/>
        <color indexed="8"/>
        <rFont val="宋体"/>
        <family val="3"/>
        <charset val="134"/>
      </rPr>
      <t>祁霖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仪表班长</t>
    </r>
    <r>
      <rPr>
        <sz val="9"/>
        <color indexed="8"/>
        <rFont val="Times New Roman"/>
        <family val="1"/>
      </rPr>
      <t>/Team Lead, Instrument Maintenance</t>
    </r>
  </si>
  <si>
    <r>
      <t>#10000863/</t>
    </r>
    <r>
      <rPr>
        <sz val="9"/>
        <color indexed="8"/>
        <rFont val="宋体"/>
        <family val="3"/>
        <charset val="134"/>
      </rPr>
      <t>胡昊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仪表副班长</t>
    </r>
    <r>
      <rPr>
        <sz val="9"/>
        <color indexed="8"/>
        <rFont val="Times New Roman"/>
        <family val="1"/>
      </rPr>
      <t>/Deputy Team Lead, Instrument Maintenance
#10000927/</t>
    </r>
    <r>
      <rPr>
        <sz val="9"/>
        <color indexed="8"/>
        <rFont val="宋体"/>
        <family val="3"/>
        <charset val="134"/>
      </rPr>
      <t>余国华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仪表副班长</t>
    </r>
    <r>
      <rPr>
        <sz val="9"/>
        <color indexed="8"/>
        <rFont val="Times New Roman"/>
        <family val="1"/>
      </rPr>
      <t>/Deputy Team Lead, Instrument Maintenance
#10000891/</t>
    </r>
    <r>
      <rPr>
        <sz val="9"/>
        <color indexed="8"/>
        <rFont val="宋体"/>
        <family val="3"/>
        <charset val="134"/>
      </rPr>
      <t>郭世峰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仪表副班长</t>
    </r>
    <r>
      <rPr>
        <sz val="9"/>
        <color indexed="8"/>
        <rFont val="Times New Roman"/>
        <family val="1"/>
      </rPr>
      <t>/Deputy Team Lead, Instrument Maintenance</t>
    </r>
    <phoneticPr fontId="40" type="noConversion"/>
  </si>
  <si>
    <r>
      <t>#10002357/</t>
    </r>
    <r>
      <rPr>
        <sz val="9"/>
        <color indexed="8"/>
        <rFont val="宋体"/>
        <family val="3"/>
        <charset val="134"/>
      </rPr>
      <t>谢永智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
#10002471/</t>
    </r>
    <r>
      <rPr>
        <sz val="9"/>
        <color indexed="8"/>
        <rFont val="宋体"/>
        <family val="3"/>
        <charset val="134"/>
      </rPr>
      <t>曹俊杰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
#10001905/</t>
    </r>
    <r>
      <rPr>
        <sz val="9"/>
        <color indexed="8"/>
        <rFont val="宋体"/>
        <family val="3"/>
        <charset val="134"/>
      </rPr>
      <t>安冬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
#10001913/</t>
    </r>
    <r>
      <rPr>
        <sz val="9"/>
        <color indexed="8"/>
        <rFont val="宋体"/>
        <family val="3"/>
        <charset val="134"/>
      </rPr>
      <t>姚朋春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</t>
    </r>
    <phoneticPr fontId="40" type="noConversion"/>
  </si>
  <si>
    <r>
      <t>#10001914/</t>
    </r>
    <r>
      <rPr>
        <sz val="9"/>
        <rFont val="宋体"/>
        <family val="3"/>
        <charset val="134"/>
      </rPr>
      <t>赵东鸿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#10002554/</t>
    </r>
    <r>
      <rPr>
        <sz val="9"/>
        <rFont val="宋体"/>
        <family val="3"/>
        <charset val="134"/>
      </rPr>
      <t>孙丹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#10001721/</t>
    </r>
    <r>
      <rPr>
        <sz val="9"/>
        <rFont val="宋体"/>
        <family val="3"/>
        <charset val="134"/>
      </rPr>
      <t>林建智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
*10002518/Nur Amalina Binti Jaladi/</t>
    </r>
    <r>
      <rPr>
        <sz val="9"/>
        <rFont val="宋体"/>
        <family val="3"/>
        <charset val="134"/>
      </rPr>
      <t>仪表副修</t>
    </r>
    <r>
      <rPr>
        <sz val="9"/>
        <rFont val="Times New Roman"/>
        <family val="1"/>
      </rPr>
      <t>/Operator, Instrument Maintenance</t>
    </r>
    <phoneticPr fontId="40" type="noConversion"/>
  </si>
  <si>
    <r>
      <t>#10002901/</t>
    </r>
    <r>
      <rPr>
        <sz val="9"/>
        <color indexed="8"/>
        <rFont val="宋体"/>
        <family val="3"/>
        <charset val="134"/>
      </rPr>
      <t>杨大可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起重技术副主任工程师</t>
    </r>
    <r>
      <rPr>
        <sz val="9"/>
        <color indexed="8"/>
        <rFont val="Times New Roman"/>
        <family val="1"/>
      </rPr>
      <t>/Deputy Senior Engineer, Lifting</t>
    </r>
  </si>
  <si>
    <r>
      <t>#10000686/</t>
    </r>
    <r>
      <rPr>
        <sz val="9"/>
        <color indexed="8"/>
        <rFont val="宋体"/>
        <family val="3"/>
        <charset val="134"/>
      </rPr>
      <t>刘东辉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静设备技术主任工程师</t>
    </r>
    <r>
      <rPr>
        <sz val="9"/>
        <color indexed="8"/>
        <rFont val="Times New Roman"/>
        <family val="1"/>
      </rPr>
      <t>/Senior Engineer, Static Equipment
#10001338/</t>
    </r>
    <r>
      <rPr>
        <sz val="9"/>
        <color indexed="8"/>
        <rFont val="宋体"/>
        <family val="3"/>
        <charset val="134"/>
      </rPr>
      <t>柳加有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静设备技术工程师</t>
    </r>
    <r>
      <rPr>
        <sz val="9"/>
        <color indexed="8"/>
        <rFont val="Times New Roman"/>
        <family val="1"/>
      </rPr>
      <t>/Engineer, Static Equipment</t>
    </r>
    <phoneticPr fontId="20" type="noConversion"/>
  </si>
  <si>
    <r>
      <t>#10001660/</t>
    </r>
    <r>
      <rPr>
        <sz val="9"/>
        <color indexed="8"/>
        <rFont val="宋体"/>
        <family val="3"/>
        <charset val="134"/>
      </rPr>
      <t>摆生俊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技术工程师</t>
    </r>
    <r>
      <rPr>
        <sz val="9"/>
        <color indexed="8"/>
        <rFont val="Times New Roman"/>
        <family val="1"/>
      </rPr>
      <t>/Process Safety Engineer
#10002298/</t>
    </r>
    <r>
      <rPr>
        <sz val="9"/>
        <color indexed="8"/>
        <rFont val="宋体"/>
        <family val="3"/>
        <charset val="134"/>
      </rPr>
      <t>谢岩岩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技术工程师</t>
    </r>
    <r>
      <rPr>
        <sz val="9"/>
        <color indexed="8"/>
        <rFont val="Times New Roman"/>
        <family val="1"/>
      </rPr>
      <t>/Process Safety Engineer
#60000028/</t>
    </r>
    <r>
      <rPr>
        <sz val="9"/>
        <color indexed="8"/>
        <rFont val="宋体"/>
        <family val="3"/>
        <charset val="134"/>
      </rPr>
      <t>陈强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主任工程师</t>
    </r>
    <r>
      <rPr>
        <sz val="9"/>
        <color indexed="8"/>
        <rFont val="Times New Roman"/>
        <family val="1"/>
      </rPr>
      <t>Process Safety Senior Engineer</t>
    </r>
    <phoneticPr fontId="20" type="noConversion"/>
  </si>
  <si>
    <r>
      <t>*10002244/Ang Kok Khiong (Jason)/</t>
    </r>
    <r>
      <rPr>
        <sz val="9"/>
        <color indexed="8"/>
        <rFont val="宋体"/>
        <family val="3"/>
        <charset val="134"/>
      </rPr>
      <t>综合统计</t>
    </r>
    <r>
      <rPr>
        <sz val="9"/>
        <color indexed="8"/>
        <rFont val="Times New Roman"/>
        <family val="1"/>
      </rPr>
      <t>/Integrative Statistics
*60000205/Ang Geok Lee (Candy)/</t>
    </r>
    <r>
      <rPr>
        <sz val="9"/>
        <color indexed="8"/>
        <rFont val="宋体"/>
        <family val="3"/>
        <charset val="134"/>
      </rPr>
      <t>综合统计</t>
    </r>
    <r>
      <rPr>
        <sz val="9"/>
        <color indexed="8"/>
        <rFont val="Times New Roman"/>
        <family val="1"/>
      </rPr>
      <t>/Integrative Statistics</t>
    </r>
    <phoneticPr fontId="20" type="noConversion"/>
  </si>
  <si>
    <r>
      <t>#10001324/</t>
    </r>
    <r>
      <rPr>
        <sz val="9"/>
        <color indexed="8"/>
        <rFont val="宋体"/>
        <family val="3"/>
        <charset val="134"/>
      </rPr>
      <t>赵怀平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检修调度工程师</t>
    </r>
    <r>
      <rPr>
        <sz val="9"/>
        <color indexed="8"/>
        <rFont val="Times New Roman"/>
        <family val="1"/>
      </rPr>
      <t>/Maintenance Dispatcher
#10002283/</t>
    </r>
    <r>
      <rPr>
        <sz val="9"/>
        <color indexed="8"/>
        <rFont val="宋体"/>
        <family val="3"/>
        <charset val="134"/>
      </rPr>
      <t>王振江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检修调度工程师</t>
    </r>
    <r>
      <rPr>
        <sz val="9"/>
        <color indexed="8"/>
        <rFont val="Times New Roman"/>
        <family val="1"/>
      </rPr>
      <t>/Maintenance Dispatcher
#10002336/</t>
    </r>
    <r>
      <rPr>
        <sz val="9"/>
        <color indexed="8"/>
        <rFont val="宋体"/>
        <family val="3"/>
        <charset val="134"/>
      </rPr>
      <t>李明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检修调度工程师</t>
    </r>
    <r>
      <rPr>
        <sz val="9"/>
        <color indexed="8"/>
        <rFont val="Times New Roman"/>
        <family val="1"/>
      </rPr>
      <t>/Maintenance Dispatcher</t>
    </r>
    <phoneticPr fontId="20" type="noConversion"/>
  </si>
  <si>
    <r>
      <t>#10001255/</t>
    </r>
    <r>
      <rPr>
        <sz val="9"/>
        <color indexed="8"/>
        <rFont val="宋体"/>
        <family val="3"/>
        <charset val="134"/>
      </rPr>
      <t>毕有元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动设备技术主任工程师</t>
    </r>
    <r>
      <rPr>
        <sz val="9"/>
        <color indexed="8"/>
        <rFont val="Times New Roman"/>
        <family val="1"/>
      </rPr>
      <t>/Senior Engineer, Rotating Equipment
#10000328/</t>
    </r>
    <r>
      <rPr>
        <sz val="9"/>
        <color indexed="8"/>
        <rFont val="宋体"/>
        <family val="3"/>
        <charset val="134"/>
      </rPr>
      <t>石刘春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动设备技术副主任工程师</t>
    </r>
    <r>
      <rPr>
        <sz val="9"/>
        <color indexed="8"/>
        <rFont val="Times New Roman"/>
        <family val="1"/>
      </rPr>
      <t>/Deputy Senior Engineer, Rotating Equipment
#10001337/</t>
    </r>
    <r>
      <rPr>
        <sz val="9"/>
        <color indexed="8"/>
        <rFont val="宋体"/>
        <family val="3"/>
        <charset val="134"/>
      </rPr>
      <t>王波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动设备技术工程师</t>
    </r>
    <r>
      <rPr>
        <sz val="9"/>
        <color indexed="8"/>
        <rFont val="Times New Roman"/>
        <family val="1"/>
      </rPr>
      <t>/Engineer, Rotating Equipment
#10002317/</t>
    </r>
    <r>
      <rPr>
        <sz val="9"/>
        <color indexed="8"/>
        <rFont val="宋体"/>
        <family val="3"/>
        <charset val="134"/>
      </rPr>
      <t>刘亚勇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动设备技术工程师</t>
    </r>
    <r>
      <rPr>
        <sz val="9"/>
        <color indexed="8"/>
        <rFont val="Times New Roman"/>
        <family val="1"/>
      </rPr>
      <t>/Engineer, Rotating Equipment
#10002538/</t>
    </r>
    <r>
      <rPr>
        <sz val="9"/>
        <color indexed="8"/>
        <rFont val="宋体"/>
        <family val="3"/>
        <charset val="134"/>
      </rPr>
      <t>禹鹏飞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动设备技术工程师</t>
    </r>
    <r>
      <rPr>
        <sz val="9"/>
        <color indexed="8"/>
        <rFont val="Times New Roman"/>
        <family val="1"/>
      </rPr>
      <t>/Engineer, Rotating Equipment</t>
    </r>
    <phoneticPr fontId="20" type="noConversion"/>
  </si>
  <si>
    <r>
      <t>#10001269/</t>
    </r>
    <r>
      <rPr>
        <sz val="9"/>
        <color indexed="8"/>
        <rFont val="宋体"/>
        <family val="3"/>
        <charset val="134"/>
      </rPr>
      <t>刘波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检修经理</t>
    </r>
    <r>
      <rPr>
        <sz val="9"/>
        <color indexed="8"/>
        <rFont val="Times New Roman"/>
        <family val="1"/>
      </rPr>
      <t>/Mantenance Deputy Manager</t>
    </r>
    <phoneticPr fontId="20" type="noConversion"/>
  </si>
  <si>
    <r>
      <t>#10001618/</t>
    </r>
    <r>
      <rPr>
        <sz val="9"/>
        <color indexed="8"/>
        <rFont val="宋体"/>
        <family val="3"/>
        <charset val="134"/>
      </rPr>
      <t>李华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动设备检修副经理</t>
    </r>
    <r>
      <rPr>
        <sz val="9"/>
        <color indexed="8"/>
        <rFont val="Times New Roman"/>
        <family val="1"/>
      </rPr>
      <t>/Rotating Equipment Mantenance Deputy Manager</t>
    </r>
    <phoneticPr fontId="20" type="noConversion"/>
  </si>
  <si>
    <r>
      <t>#10000071/</t>
    </r>
    <r>
      <rPr>
        <sz val="9"/>
        <color indexed="8"/>
        <rFont val="宋体"/>
        <family val="3"/>
        <charset val="134"/>
      </rPr>
      <t>陶健平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设备检修部动设备副部长</t>
    </r>
    <r>
      <rPr>
        <sz val="9"/>
        <color indexed="8"/>
        <rFont val="Times New Roman"/>
        <family val="1"/>
      </rPr>
      <t>/Deputy HOD, Equipment Maintenance Dept (Rotating Equipment)
#10002482/</t>
    </r>
    <r>
      <rPr>
        <sz val="9"/>
        <color indexed="8"/>
        <rFont val="宋体"/>
        <family val="3"/>
        <charset val="134"/>
      </rPr>
      <t>孔庆涛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设备检修部静设备副部长</t>
    </r>
    <r>
      <rPr>
        <sz val="9"/>
        <color indexed="8"/>
        <rFont val="Times New Roman"/>
        <family val="1"/>
      </rPr>
      <t>/Deputy HOD, Equipment Maintenance Dept (Static Equipment)</t>
    </r>
    <phoneticPr fontId="20" type="noConversion"/>
  </si>
  <si>
    <r>
      <t>#10000229/</t>
    </r>
    <r>
      <rPr>
        <sz val="9"/>
        <color indexed="8"/>
        <rFont val="宋体"/>
        <family val="3"/>
        <charset val="134"/>
      </rPr>
      <t>程业华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质量检验部化验副部长</t>
    </r>
    <r>
      <rPr>
        <sz val="9"/>
        <color indexed="8"/>
        <rFont val="Times New Roman"/>
        <family val="1"/>
      </rPr>
      <t>/Deputy HOD, Quality Analysis Dept (Laboratory)</t>
    </r>
    <phoneticPr fontId="20" type="noConversion"/>
  </si>
  <si>
    <r>
      <t>#10000254/</t>
    </r>
    <r>
      <rPr>
        <sz val="9"/>
        <color indexed="8"/>
        <rFont val="宋体"/>
        <family val="3"/>
        <charset val="134"/>
      </rPr>
      <t>华波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化验技术主任工程师</t>
    </r>
    <r>
      <rPr>
        <sz val="9"/>
        <color indexed="8"/>
        <rFont val="Times New Roman"/>
        <family val="1"/>
      </rPr>
      <t>/Senior Engineer, Laboratory Analyst
#10000448/</t>
    </r>
    <r>
      <rPr>
        <sz val="9"/>
        <color indexed="8"/>
        <rFont val="宋体"/>
        <family val="3"/>
        <charset val="134"/>
      </rPr>
      <t>徐妍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化验技术工程师</t>
    </r>
    <r>
      <rPr>
        <sz val="9"/>
        <color indexed="8"/>
        <rFont val="Times New Roman"/>
        <family val="1"/>
      </rPr>
      <t>/Engineer, Laboratory Analyst
#10001513/</t>
    </r>
    <r>
      <rPr>
        <sz val="9"/>
        <color indexed="8"/>
        <rFont val="宋体"/>
        <family val="3"/>
        <charset val="134"/>
      </rPr>
      <t>秦晓茜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化验技术工程师</t>
    </r>
    <r>
      <rPr>
        <sz val="9"/>
        <color indexed="8"/>
        <rFont val="Times New Roman"/>
        <family val="1"/>
      </rPr>
      <t>/Engineer, Laboratory Analyst</t>
    </r>
    <phoneticPr fontId="20" type="noConversion"/>
  </si>
  <si>
    <r>
      <t>#10000308/</t>
    </r>
    <r>
      <rPr>
        <sz val="9"/>
        <color indexed="8"/>
        <rFont val="宋体"/>
        <family val="3"/>
        <charset val="134"/>
      </rPr>
      <t>张忠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环境监测技术主任工程师</t>
    </r>
    <r>
      <rPr>
        <sz val="9"/>
        <color indexed="8"/>
        <rFont val="Times New Roman"/>
        <family val="1"/>
      </rPr>
      <t>/Senior Engineer, Environment Monitoring
#10000406/</t>
    </r>
    <r>
      <rPr>
        <sz val="9"/>
        <color indexed="8"/>
        <rFont val="宋体"/>
        <family val="3"/>
        <charset val="134"/>
      </rPr>
      <t>张艳君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环境监测技术工程师</t>
    </r>
    <r>
      <rPr>
        <sz val="9"/>
        <color indexed="8"/>
        <rFont val="Times New Roman"/>
        <family val="1"/>
      </rPr>
      <t>/Engineer, Environment Monitoring</t>
    </r>
    <phoneticPr fontId="20" type="noConversion"/>
  </si>
  <si>
    <r>
      <t>#10000310/</t>
    </r>
    <r>
      <rPr>
        <sz val="9"/>
        <color indexed="8"/>
        <rFont val="宋体"/>
        <family val="3"/>
        <charset val="134"/>
      </rPr>
      <t>杨宪峰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工程师</t>
    </r>
    <r>
      <rPr>
        <sz val="9"/>
        <color indexed="8"/>
        <rFont val="Times New Roman"/>
        <family val="1"/>
      </rPr>
      <t>Process Safety Engineer</t>
    </r>
    <phoneticPr fontId="20" type="noConversion"/>
  </si>
  <si>
    <r>
      <t>#10000154/</t>
    </r>
    <r>
      <rPr>
        <sz val="9"/>
        <color indexed="8"/>
        <rFont val="宋体"/>
        <family val="3"/>
        <charset val="134"/>
      </rPr>
      <t>张朝红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质量管理部部长</t>
    </r>
    <r>
      <rPr>
        <sz val="9"/>
        <color indexed="8"/>
        <rFont val="Times New Roman"/>
        <family val="1"/>
      </rPr>
      <t>/HOD, Quality Analysis Dept</t>
    </r>
    <phoneticPr fontId="20" type="noConversion"/>
  </si>
  <si>
    <r>
      <t>#10000315/</t>
    </r>
    <r>
      <rPr>
        <sz val="9"/>
        <color indexed="8"/>
        <rFont val="宋体"/>
        <family val="3"/>
        <charset val="134"/>
      </rPr>
      <t>王亚民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施工管理部副部长</t>
    </r>
    <r>
      <rPr>
        <sz val="9"/>
        <color indexed="8"/>
        <rFont val="Times New Roman"/>
        <family val="1"/>
      </rPr>
      <t>/Deputy HOD, Construction Management Dept</t>
    </r>
    <phoneticPr fontId="20" type="noConversion"/>
  </si>
  <si>
    <r>
      <t>*10002209/Anna Shim Yoke Ling/</t>
    </r>
    <r>
      <rPr>
        <sz val="9"/>
        <color indexed="8"/>
        <rFont val="宋体"/>
        <family val="3"/>
        <charset val="134"/>
      </rPr>
      <t>报审文控主管</t>
    </r>
    <r>
      <rPr>
        <sz val="9"/>
        <color indexed="8"/>
        <rFont val="Times New Roman"/>
        <family val="1"/>
      </rPr>
      <t>/Document Control Executive
*10002207/Tan Ai Wun/</t>
    </r>
    <r>
      <rPr>
        <sz val="9"/>
        <color indexed="8"/>
        <rFont val="宋体"/>
        <family val="3"/>
        <charset val="134"/>
      </rPr>
      <t>项目报审主任工程师</t>
    </r>
    <r>
      <rPr>
        <sz val="9"/>
        <color indexed="8"/>
        <rFont val="Times New Roman"/>
        <family val="1"/>
      </rPr>
      <t>/Project Executive</t>
    </r>
    <phoneticPr fontId="20" type="noConversion"/>
  </si>
  <si>
    <r>
      <t>#10001961/</t>
    </r>
    <r>
      <rPr>
        <sz val="9"/>
        <color indexed="8"/>
        <rFont val="宋体"/>
        <family val="3"/>
        <charset val="134"/>
      </rPr>
      <t>毕瑞凤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质量管理部副部长</t>
    </r>
    <r>
      <rPr>
        <sz val="9"/>
        <color indexed="8"/>
        <rFont val="Times New Roman"/>
        <family val="1"/>
      </rPr>
      <t>/Deputy HOD, Quality Analysis Dept</t>
    </r>
  </si>
  <si>
    <r>
      <t>#10001546/</t>
    </r>
    <r>
      <rPr>
        <sz val="9"/>
        <color indexed="8"/>
        <rFont val="宋体"/>
        <family val="3"/>
        <charset val="134"/>
      </rPr>
      <t>彭敏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档案管理员</t>
    </r>
    <r>
      <rPr>
        <sz val="9"/>
        <color indexed="8"/>
        <rFont val="Times New Roman"/>
        <family val="1"/>
      </rPr>
      <t>/Archivist</t>
    </r>
  </si>
  <si>
    <r>
      <t>#10000093/</t>
    </r>
    <r>
      <rPr>
        <sz val="9"/>
        <color indexed="8"/>
        <rFont val="宋体"/>
        <family val="3"/>
        <charset val="134"/>
      </rPr>
      <t>叶阳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设计管理部副部长</t>
    </r>
    <r>
      <rPr>
        <sz val="9"/>
        <color indexed="8"/>
        <rFont val="Times New Roman"/>
        <family val="1"/>
      </rPr>
      <t>/Deputy HOD, Design Management Dept</t>
    </r>
  </si>
  <si>
    <r>
      <t>#10000087/</t>
    </r>
    <r>
      <rPr>
        <sz val="9"/>
        <color indexed="8"/>
        <rFont val="宋体"/>
        <family val="3"/>
        <charset val="134"/>
      </rPr>
      <t>刘斌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工程师</t>
    </r>
    <r>
      <rPr>
        <sz val="9"/>
        <color indexed="8"/>
        <rFont val="Times New Roman"/>
        <family val="1"/>
      </rPr>
      <t>/Engineer</t>
    </r>
  </si>
  <si>
    <t>#10001431/许卫东/检修副班长/Deputy Team Lead, Maintenance
#10002485/周小兵/检修副班长/Deputy Team Lead, Maintenance
#10001446/强克华/检修副班长/Deputy Team Lead, Maintenance</t>
    <phoneticPr fontId="40" type="noConversion"/>
  </si>
  <si>
    <r>
      <t>#10001586/</t>
    </r>
    <r>
      <rPr>
        <sz val="9"/>
        <color indexed="8"/>
        <rFont val="宋体"/>
        <family val="3"/>
        <charset val="134"/>
      </rPr>
      <t>包维波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检修副班长</t>
    </r>
    <r>
      <rPr>
        <sz val="9"/>
        <color indexed="8"/>
        <rFont val="Times New Roman"/>
        <family val="1"/>
      </rPr>
      <t>/Deputy Team Lead, Maintenance
#10001672/</t>
    </r>
    <r>
      <rPr>
        <sz val="9"/>
        <color indexed="8"/>
        <rFont val="宋体"/>
        <family val="3"/>
        <charset val="134"/>
      </rPr>
      <t>贾清和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检修副班长</t>
    </r>
    <r>
      <rPr>
        <sz val="9"/>
        <color indexed="8"/>
        <rFont val="Times New Roman"/>
        <family val="1"/>
      </rPr>
      <t>/Deputy Team Lead, Maintenance</t>
    </r>
    <phoneticPr fontId="40" type="noConversion"/>
  </si>
  <si>
    <r>
      <t>#10001630/</t>
    </r>
    <r>
      <rPr>
        <sz val="9"/>
        <color indexed="8"/>
        <rFont val="宋体"/>
        <family val="3"/>
        <charset val="134"/>
      </rPr>
      <t>何世旭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检修主修</t>
    </r>
    <r>
      <rPr>
        <sz val="9"/>
        <color indexed="8"/>
        <rFont val="Times New Roman"/>
        <family val="1"/>
      </rPr>
      <t>/Chief Operator, Maintenance
#10001665/</t>
    </r>
    <r>
      <rPr>
        <sz val="9"/>
        <color indexed="8"/>
        <rFont val="宋体"/>
        <family val="3"/>
        <charset val="134"/>
      </rPr>
      <t>黄志昌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检修主修</t>
    </r>
    <r>
      <rPr>
        <sz val="9"/>
        <color indexed="8"/>
        <rFont val="Times New Roman"/>
        <family val="1"/>
      </rPr>
      <t>/Chief Operator, Maintenance
#10001743/</t>
    </r>
    <r>
      <rPr>
        <sz val="9"/>
        <color indexed="8"/>
        <rFont val="宋体"/>
        <family val="3"/>
        <charset val="134"/>
      </rPr>
      <t>杨建华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检修主修</t>
    </r>
    <r>
      <rPr>
        <sz val="9"/>
        <color indexed="8"/>
        <rFont val="Times New Roman"/>
        <family val="1"/>
      </rPr>
      <t>/Chief Operator, Maintenance
#10002297/</t>
    </r>
    <r>
      <rPr>
        <sz val="9"/>
        <color indexed="8"/>
        <rFont val="宋体"/>
        <family val="3"/>
        <charset val="134"/>
      </rPr>
      <t>王平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检修主修</t>
    </r>
    <r>
      <rPr>
        <sz val="9"/>
        <color indexed="8"/>
        <rFont val="Times New Roman"/>
        <family val="1"/>
      </rPr>
      <t>/Chief Operator, Maintenance
#10002366/</t>
    </r>
    <r>
      <rPr>
        <sz val="9"/>
        <color indexed="8"/>
        <rFont val="宋体"/>
        <family val="3"/>
        <charset val="134"/>
      </rPr>
      <t>康延滨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检修主修</t>
    </r>
    <r>
      <rPr>
        <sz val="9"/>
        <color indexed="8"/>
        <rFont val="Times New Roman"/>
        <family val="1"/>
      </rPr>
      <t>/Chief Operator, Maintenance
#10002483/</t>
    </r>
    <r>
      <rPr>
        <sz val="9"/>
        <color indexed="8"/>
        <rFont val="宋体"/>
        <family val="3"/>
        <charset val="134"/>
      </rPr>
      <t>张新伟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检修主修</t>
    </r>
    <r>
      <rPr>
        <sz val="9"/>
        <color indexed="8"/>
        <rFont val="Times New Roman"/>
        <family val="1"/>
      </rPr>
      <t>/Chief Operator, Maintenance
#10002486/</t>
    </r>
    <r>
      <rPr>
        <sz val="9"/>
        <color indexed="8"/>
        <rFont val="宋体"/>
        <family val="3"/>
        <charset val="134"/>
      </rPr>
      <t>马相国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检修主修</t>
    </r>
    <r>
      <rPr>
        <sz val="9"/>
        <color indexed="8"/>
        <rFont val="Times New Roman"/>
        <family val="1"/>
      </rPr>
      <t>/Chief Operator, Maintenance
#10002504/</t>
    </r>
    <r>
      <rPr>
        <sz val="9"/>
        <color indexed="8"/>
        <rFont val="宋体"/>
        <family val="3"/>
        <charset val="134"/>
      </rPr>
      <t>李现玉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检修主修</t>
    </r>
    <r>
      <rPr>
        <sz val="9"/>
        <color indexed="8"/>
        <rFont val="Times New Roman"/>
        <family val="1"/>
      </rPr>
      <t>/Chief Operator, Maintenance
#10002547/</t>
    </r>
    <r>
      <rPr>
        <sz val="9"/>
        <color indexed="8"/>
        <rFont val="宋体"/>
        <family val="3"/>
        <charset val="134"/>
      </rPr>
      <t>张远雷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</t>
    </r>
    <phoneticPr fontId="40" type="noConversion"/>
  </si>
  <si>
    <r>
      <t>#10001725/</t>
    </r>
    <r>
      <rPr>
        <sz val="9"/>
        <color indexed="8"/>
        <rFont val="宋体"/>
        <family val="3"/>
        <charset val="134"/>
      </rPr>
      <t>王希亮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#10001742/</t>
    </r>
    <r>
      <rPr>
        <sz val="9"/>
        <color indexed="8"/>
        <rFont val="宋体"/>
        <family val="3"/>
        <charset val="134"/>
      </rPr>
      <t>刘双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#10001784/</t>
    </r>
    <r>
      <rPr>
        <sz val="9"/>
        <color indexed="8"/>
        <rFont val="宋体"/>
        <family val="3"/>
        <charset val="134"/>
      </rPr>
      <t>唐建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#10001941/</t>
    </r>
    <r>
      <rPr>
        <sz val="9"/>
        <color indexed="8"/>
        <rFont val="宋体"/>
        <family val="3"/>
        <charset val="134"/>
      </rPr>
      <t>孟军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#10002254/</t>
    </r>
    <r>
      <rPr>
        <sz val="9"/>
        <color indexed="8"/>
        <rFont val="宋体"/>
        <family val="3"/>
        <charset val="134"/>
      </rPr>
      <t>何全静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#10002295/</t>
    </r>
    <r>
      <rPr>
        <sz val="9"/>
        <color indexed="8"/>
        <rFont val="宋体"/>
        <family val="3"/>
        <charset val="134"/>
      </rPr>
      <t>高文杰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#10002311/</t>
    </r>
    <r>
      <rPr>
        <sz val="9"/>
        <color indexed="8"/>
        <rFont val="宋体"/>
        <family val="3"/>
        <charset val="134"/>
      </rPr>
      <t>段超凡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#10002983/</t>
    </r>
    <r>
      <rPr>
        <sz val="9"/>
        <color indexed="8"/>
        <rFont val="宋体"/>
        <family val="3"/>
        <charset val="134"/>
      </rPr>
      <t>付乃恒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#10001924/</t>
    </r>
    <r>
      <rPr>
        <sz val="9"/>
        <color indexed="8"/>
        <rFont val="宋体"/>
        <family val="3"/>
        <charset val="134"/>
      </rPr>
      <t>姚旭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#10002952/</t>
    </r>
    <r>
      <rPr>
        <sz val="9"/>
        <color indexed="8"/>
        <rFont val="宋体"/>
        <family val="3"/>
        <charset val="134"/>
      </rPr>
      <t>王应童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
#10002608/</t>
    </r>
    <r>
      <rPr>
        <sz val="9"/>
        <color indexed="8"/>
        <rFont val="宋体"/>
        <family val="3"/>
        <charset val="134"/>
      </rPr>
      <t>吴桂礼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检修副修</t>
    </r>
    <r>
      <rPr>
        <sz val="9"/>
        <color indexed="8"/>
        <rFont val="Times New Roman"/>
        <family val="1"/>
      </rPr>
      <t>1/Operator Maintenance 1</t>
    </r>
    <phoneticPr fontId="40" type="noConversion"/>
  </si>
  <si>
    <r>
      <t>#10001413/</t>
    </r>
    <r>
      <rPr>
        <sz val="9"/>
        <color indexed="8"/>
        <rFont val="宋体"/>
        <family val="3"/>
        <charset val="134"/>
      </rPr>
      <t>陶永军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#10001424/</t>
    </r>
    <r>
      <rPr>
        <sz val="9"/>
        <color indexed="8"/>
        <rFont val="宋体"/>
        <family val="3"/>
        <charset val="134"/>
      </rPr>
      <t>李海兵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#10001442/</t>
    </r>
    <r>
      <rPr>
        <sz val="9"/>
        <color indexed="8"/>
        <rFont val="宋体"/>
        <family val="3"/>
        <charset val="134"/>
      </rPr>
      <t>张本勇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#10001445/</t>
    </r>
    <r>
      <rPr>
        <sz val="9"/>
        <color indexed="8"/>
        <rFont val="宋体"/>
        <family val="3"/>
        <charset val="134"/>
      </rPr>
      <t>黄新强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#10001638/</t>
    </r>
    <r>
      <rPr>
        <sz val="9"/>
        <color indexed="8"/>
        <rFont val="宋体"/>
        <family val="3"/>
        <charset val="134"/>
      </rPr>
      <t>王庆儒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#10001771/</t>
    </r>
    <r>
      <rPr>
        <sz val="9"/>
        <color indexed="8"/>
        <rFont val="宋体"/>
        <family val="3"/>
        <charset val="134"/>
      </rPr>
      <t>喻士友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#10001932/</t>
    </r>
    <r>
      <rPr>
        <sz val="9"/>
        <color indexed="8"/>
        <rFont val="宋体"/>
        <family val="3"/>
        <charset val="134"/>
      </rPr>
      <t>王城梁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#10002235/</t>
    </r>
    <r>
      <rPr>
        <sz val="9"/>
        <color indexed="8"/>
        <rFont val="宋体"/>
        <family val="3"/>
        <charset val="134"/>
      </rPr>
      <t>王陈冬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#10002252/</t>
    </r>
    <r>
      <rPr>
        <sz val="9"/>
        <color indexed="8"/>
        <rFont val="宋体"/>
        <family val="3"/>
        <charset val="134"/>
      </rPr>
      <t>朱林林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#10002286/</t>
    </r>
    <r>
      <rPr>
        <sz val="9"/>
        <color indexed="8"/>
        <rFont val="宋体"/>
        <family val="3"/>
        <charset val="134"/>
      </rPr>
      <t>崔建国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#10002319/</t>
    </r>
    <r>
      <rPr>
        <sz val="9"/>
        <color indexed="8"/>
        <rFont val="宋体"/>
        <family val="3"/>
        <charset val="134"/>
      </rPr>
      <t>唐和寿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#10002320/</t>
    </r>
    <r>
      <rPr>
        <sz val="9"/>
        <color indexed="8"/>
        <rFont val="宋体"/>
        <family val="3"/>
        <charset val="134"/>
      </rPr>
      <t>王以鹏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#10002432/</t>
    </r>
    <r>
      <rPr>
        <sz val="9"/>
        <color indexed="8"/>
        <rFont val="宋体"/>
        <family val="3"/>
        <charset val="134"/>
      </rPr>
      <t>张心亮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#10002489/</t>
    </r>
    <r>
      <rPr>
        <sz val="9"/>
        <color indexed="8"/>
        <rFont val="宋体"/>
        <family val="3"/>
        <charset val="134"/>
      </rPr>
      <t>姚效飞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#10002507/</t>
    </r>
    <r>
      <rPr>
        <sz val="9"/>
        <color indexed="8"/>
        <rFont val="宋体"/>
        <family val="3"/>
        <charset val="134"/>
      </rPr>
      <t>温建新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#10001920/</t>
    </r>
    <r>
      <rPr>
        <sz val="9"/>
        <color indexed="8"/>
        <rFont val="宋体"/>
        <family val="3"/>
        <charset val="134"/>
      </rPr>
      <t>相羽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
#10001921/</t>
    </r>
    <r>
      <rPr>
        <sz val="9"/>
        <color indexed="8"/>
        <rFont val="宋体"/>
        <family val="3"/>
        <charset val="134"/>
      </rPr>
      <t>张立强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钳工副修</t>
    </r>
    <r>
      <rPr>
        <sz val="9"/>
        <color indexed="8"/>
        <rFont val="Times New Roman"/>
        <family val="1"/>
      </rPr>
      <t>1/Operator Fitter 1</t>
    </r>
    <phoneticPr fontId="40" type="noConversion"/>
  </si>
  <si>
    <r>
      <t>#10001285/</t>
    </r>
    <r>
      <rPr>
        <sz val="9"/>
        <color indexed="8"/>
        <rFont val="宋体"/>
        <family val="3"/>
        <charset val="134"/>
      </rPr>
      <t>张朝旭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#10001390/</t>
    </r>
    <r>
      <rPr>
        <sz val="9"/>
        <color indexed="8"/>
        <rFont val="宋体"/>
        <family val="3"/>
        <charset val="134"/>
      </rPr>
      <t>邱文博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#10002527/</t>
    </r>
    <r>
      <rPr>
        <sz val="9"/>
        <color indexed="8"/>
        <rFont val="宋体"/>
        <family val="3"/>
        <charset val="134"/>
      </rPr>
      <t>郝冉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#10001429/</t>
    </r>
    <r>
      <rPr>
        <sz val="9"/>
        <color indexed="8"/>
        <rFont val="宋体"/>
        <family val="3"/>
        <charset val="134"/>
      </rPr>
      <t>窦相柱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#10001538/</t>
    </r>
    <r>
      <rPr>
        <sz val="9"/>
        <color indexed="8"/>
        <rFont val="宋体"/>
        <family val="3"/>
        <charset val="134"/>
      </rPr>
      <t>杨云杰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#10001668/</t>
    </r>
    <r>
      <rPr>
        <sz val="9"/>
        <color indexed="8"/>
        <rFont val="宋体"/>
        <family val="3"/>
        <charset val="134"/>
      </rPr>
      <t>齐道玉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#10001715/</t>
    </r>
    <r>
      <rPr>
        <sz val="9"/>
        <color indexed="8"/>
        <rFont val="宋体"/>
        <family val="3"/>
        <charset val="134"/>
      </rPr>
      <t>雷剑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</t>
    </r>
    <phoneticPr fontId="40" type="noConversion"/>
  </si>
  <si>
    <r>
      <t>#10001601/</t>
    </r>
    <r>
      <rPr>
        <sz val="9"/>
        <color indexed="8"/>
        <rFont val="宋体"/>
        <family val="3"/>
        <charset val="134"/>
      </rPr>
      <t>余百胜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
#10001733/</t>
    </r>
    <r>
      <rPr>
        <sz val="9"/>
        <color indexed="8"/>
        <rFont val="宋体"/>
        <family val="3"/>
        <charset val="134"/>
      </rPr>
      <t>马继军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
#10001414/</t>
    </r>
    <r>
      <rPr>
        <sz val="9"/>
        <color indexed="8"/>
        <rFont val="宋体"/>
        <family val="3"/>
        <charset val="134"/>
      </rPr>
      <t>吴斗亮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</t>
    </r>
    <phoneticPr fontId="40" type="noConversion"/>
  </si>
  <si>
    <r>
      <t>#10000784/</t>
    </r>
    <r>
      <rPr>
        <sz val="9"/>
        <color indexed="8"/>
        <rFont val="宋体"/>
        <family val="3"/>
        <charset val="134"/>
      </rPr>
      <t>张朝辉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
#10001583/</t>
    </r>
    <r>
      <rPr>
        <sz val="9"/>
        <color indexed="8"/>
        <rFont val="宋体"/>
        <family val="3"/>
        <charset val="134"/>
      </rPr>
      <t>尹开五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
#10000888/</t>
    </r>
    <r>
      <rPr>
        <sz val="9"/>
        <color indexed="8"/>
        <rFont val="宋体"/>
        <family val="3"/>
        <charset val="134"/>
      </rPr>
      <t>王李振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</t>
    </r>
    <phoneticPr fontId="40" type="noConversion"/>
  </si>
  <si>
    <r>
      <t>#10002967/</t>
    </r>
    <r>
      <rPr>
        <sz val="9"/>
        <color indexed="8"/>
        <rFont val="宋体"/>
        <family val="3"/>
        <charset val="134"/>
      </rPr>
      <t>胡国印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常减压内主操</t>
    </r>
    <r>
      <rPr>
        <sz val="9"/>
        <color indexed="8"/>
        <rFont val="Times New Roman"/>
        <family val="1"/>
      </rPr>
      <t>/Chief Panel Operator, Atmospheric &amp; Vacuum Distillation
#10000517/</t>
    </r>
    <r>
      <rPr>
        <sz val="9"/>
        <color indexed="8"/>
        <rFont val="宋体"/>
        <family val="3"/>
        <charset val="134"/>
      </rPr>
      <t>高贤德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常减压内主操</t>
    </r>
    <r>
      <rPr>
        <sz val="9"/>
        <color indexed="8"/>
        <rFont val="Times New Roman"/>
        <family val="1"/>
      </rPr>
      <t>/Chief Panel Operator, Atmospheric &amp; Vacuum Distillation
#10000641/</t>
    </r>
    <r>
      <rPr>
        <sz val="9"/>
        <color indexed="8"/>
        <rFont val="宋体"/>
        <family val="3"/>
        <charset val="134"/>
      </rPr>
      <t>刘晶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常减压内主操</t>
    </r>
    <r>
      <rPr>
        <sz val="9"/>
        <color indexed="8"/>
        <rFont val="Times New Roman"/>
        <family val="1"/>
      </rPr>
      <t>/Chief Panel Operator, Atmospheric &amp; Vacuum Distillation
#10000642/</t>
    </r>
    <r>
      <rPr>
        <sz val="9"/>
        <color indexed="8"/>
        <rFont val="宋体"/>
        <family val="3"/>
        <charset val="134"/>
      </rPr>
      <t>孙科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常减压内主操</t>
    </r>
    <r>
      <rPr>
        <sz val="9"/>
        <color indexed="8"/>
        <rFont val="Times New Roman"/>
        <family val="1"/>
      </rPr>
      <t>/Chief Panel Operator, Atmospheric &amp; Vacuum Distillation</t>
    </r>
    <phoneticPr fontId="40" type="noConversion"/>
  </si>
  <si>
    <r>
      <t>#10001488/</t>
    </r>
    <r>
      <rPr>
        <sz val="9"/>
        <color indexed="8"/>
        <rFont val="宋体"/>
        <family val="3"/>
        <charset val="134"/>
      </rPr>
      <t>仁青她姆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常减压内副操</t>
    </r>
    <r>
      <rPr>
        <sz val="9"/>
        <color indexed="8"/>
        <rFont val="Times New Roman"/>
        <family val="1"/>
      </rPr>
      <t>/Panel Operator, Atmospheric &amp; Vacuum Distillation
#10001052/</t>
    </r>
    <r>
      <rPr>
        <sz val="9"/>
        <color indexed="8"/>
        <rFont val="宋体"/>
        <family val="3"/>
        <charset val="134"/>
      </rPr>
      <t>刘智强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常减压内副操</t>
    </r>
    <r>
      <rPr>
        <sz val="9"/>
        <color indexed="8"/>
        <rFont val="Times New Roman"/>
        <family val="1"/>
      </rPr>
      <t>/Panel Operator, Atmospheric &amp; Vacuum Distillation
#10001045/</t>
    </r>
    <r>
      <rPr>
        <sz val="9"/>
        <color indexed="8"/>
        <rFont val="宋体"/>
        <family val="3"/>
        <charset val="134"/>
      </rPr>
      <t>谈宗鑫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常减压内副操</t>
    </r>
    <r>
      <rPr>
        <sz val="9"/>
        <color indexed="8"/>
        <rFont val="Times New Roman"/>
        <family val="1"/>
      </rPr>
      <t>/Panel Operator, Atmospheric &amp; Vacuum Distillation
#10001046/</t>
    </r>
    <r>
      <rPr>
        <sz val="9"/>
        <color indexed="8"/>
        <rFont val="宋体"/>
        <family val="3"/>
        <charset val="134"/>
      </rPr>
      <t>林杰祥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常减压内副操</t>
    </r>
    <r>
      <rPr>
        <sz val="9"/>
        <color indexed="8"/>
        <rFont val="Times New Roman"/>
        <family val="1"/>
      </rPr>
      <t>/Panel Operator, Atmospheric &amp; Vacuum Distillation
*10002043/Muna Fatinah Binti Haji Jofri/</t>
    </r>
    <r>
      <rPr>
        <sz val="9"/>
        <color indexed="8"/>
        <rFont val="宋体"/>
        <family val="3"/>
        <charset val="134"/>
      </rPr>
      <t>常减压内副操</t>
    </r>
    <r>
      <rPr>
        <sz val="9"/>
        <color indexed="8"/>
        <rFont val="Times New Roman"/>
        <family val="1"/>
      </rPr>
      <t>/Panel Operator, Atmospheric &amp; Vacuum Distillation
*10002044/Aevangel Ruth Linggi Teo @ Aevie/</t>
    </r>
    <r>
      <rPr>
        <sz val="9"/>
        <color indexed="8"/>
        <rFont val="宋体"/>
        <family val="3"/>
        <charset val="134"/>
      </rPr>
      <t>常减压内副操</t>
    </r>
    <r>
      <rPr>
        <sz val="9"/>
        <color indexed="8"/>
        <rFont val="Times New Roman"/>
        <family val="1"/>
      </rPr>
      <t>/Panel Operator, Atmospheric &amp; Vacuum Distillation</t>
    </r>
    <phoneticPr fontId="40" type="noConversion"/>
  </si>
  <si>
    <r>
      <t>#10000679/</t>
    </r>
    <r>
      <rPr>
        <sz val="9"/>
        <color indexed="8"/>
        <rFont val="宋体"/>
        <family val="3"/>
        <charset val="134"/>
      </rPr>
      <t>王作龙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常减压外主操</t>
    </r>
    <r>
      <rPr>
        <sz val="9"/>
        <color indexed="8"/>
        <rFont val="Times New Roman"/>
        <family val="1"/>
      </rPr>
      <t>/Chief Field Operator, Atmospheric &amp; Vaccum Distillation
#10000770/</t>
    </r>
    <r>
      <rPr>
        <sz val="9"/>
        <color indexed="8"/>
        <rFont val="宋体"/>
        <family val="3"/>
        <charset val="134"/>
      </rPr>
      <t>陈志鹏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常减压外主操</t>
    </r>
    <r>
      <rPr>
        <sz val="9"/>
        <color indexed="8"/>
        <rFont val="Times New Roman"/>
        <family val="1"/>
      </rPr>
      <t>/Chief Field Operator, Atmospheric &amp; Vaccum Distillation
#10002355/</t>
    </r>
    <r>
      <rPr>
        <sz val="9"/>
        <color indexed="8"/>
        <rFont val="宋体"/>
        <family val="3"/>
        <charset val="134"/>
      </rPr>
      <t>张葛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常减压外主操</t>
    </r>
    <r>
      <rPr>
        <sz val="9"/>
        <color indexed="8"/>
        <rFont val="Times New Roman"/>
        <family val="1"/>
      </rPr>
      <t>/Chief Field Operator, Atmospheric &amp; Vaccum Distillation
#10000640/</t>
    </r>
    <r>
      <rPr>
        <sz val="9"/>
        <color indexed="8"/>
        <rFont val="宋体"/>
        <family val="3"/>
        <charset val="134"/>
      </rPr>
      <t>林栋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常减压外主操</t>
    </r>
    <r>
      <rPr>
        <sz val="9"/>
        <color indexed="8"/>
        <rFont val="Times New Roman"/>
        <family val="1"/>
      </rPr>
      <t>/Chief Field Operator, Atmospheric &amp; Vaccum Distillation
#10002951/</t>
    </r>
    <r>
      <rPr>
        <sz val="9"/>
        <color indexed="8"/>
        <rFont val="宋体"/>
        <family val="3"/>
        <charset val="134"/>
      </rPr>
      <t>郭坤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常减压外主操</t>
    </r>
    <r>
      <rPr>
        <sz val="9"/>
        <color indexed="8"/>
        <rFont val="Times New Roman"/>
        <family val="1"/>
      </rPr>
      <t>/Chief Field Operator, Atmospheric &amp; Vaccum Distillation
#10002965/</t>
    </r>
    <r>
      <rPr>
        <sz val="9"/>
        <color indexed="8"/>
        <rFont val="宋体"/>
        <family val="3"/>
        <charset val="134"/>
      </rPr>
      <t>范明光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常减压外主操</t>
    </r>
    <r>
      <rPr>
        <sz val="9"/>
        <color indexed="8"/>
        <rFont val="Times New Roman"/>
        <family val="1"/>
      </rPr>
      <t>/Chief Field Operator, Atmospheric &amp; Vaccum Distillation
#10002982/</t>
    </r>
    <r>
      <rPr>
        <sz val="9"/>
        <color indexed="8"/>
        <rFont val="宋体"/>
        <family val="3"/>
        <charset val="134"/>
      </rPr>
      <t>杨青国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常减压外主操</t>
    </r>
    <r>
      <rPr>
        <sz val="9"/>
        <color indexed="8"/>
        <rFont val="Times New Roman"/>
        <family val="1"/>
      </rPr>
      <t>/Chief Field Operator, Atmospheric &amp; Vaccum Distillation</t>
    </r>
    <phoneticPr fontId="40" type="noConversion"/>
  </si>
  <si>
    <r>
      <t>*10002430/Abdul Muiz Bin Awang Hidup/</t>
    </r>
    <r>
      <rPr>
        <sz val="9"/>
        <color indexed="8"/>
        <rFont val="宋体"/>
        <family val="3"/>
        <charset val="134"/>
      </rPr>
      <t>值班水手</t>
    </r>
    <r>
      <rPr>
        <sz val="9"/>
        <color indexed="8"/>
        <rFont val="Times New Roman"/>
        <family val="1"/>
      </rPr>
      <t>/Sailor
*10002431/Zool Helmi Bin Jumat/</t>
    </r>
    <r>
      <rPr>
        <sz val="9"/>
        <color indexed="8"/>
        <rFont val="宋体"/>
        <family val="3"/>
        <charset val="134"/>
      </rPr>
      <t>值班水手</t>
    </r>
    <r>
      <rPr>
        <sz val="9"/>
        <color indexed="8"/>
        <rFont val="Times New Roman"/>
        <family val="1"/>
      </rPr>
      <t>/Sailor
*10002966/Mohammad Faizal Bin Haji Talip/</t>
    </r>
    <r>
      <rPr>
        <sz val="9"/>
        <color indexed="8"/>
        <rFont val="宋体"/>
        <family val="3"/>
        <charset val="134"/>
      </rPr>
      <t>值班水手</t>
    </r>
    <r>
      <rPr>
        <sz val="9"/>
        <color indexed="8"/>
        <rFont val="Times New Roman"/>
        <family val="1"/>
      </rPr>
      <t>/Sailor
*10002561/Mohammad Alisman Bin Ismail/</t>
    </r>
    <r>
      <rPr>
        <sz val="9"/>
        <color indexed="8"/>
        <rFont val="宋体"/>
        <family val="3"/>
        <charset val="134"/>
      </rPr>
      <t>值班水手</t>
    </r>
    <r>
      <rPr>
        <sz val="9"/>
        <color indexed="8"/>
        <rFont val="Times New Roman"/>
        <family val="1"/>
      </rPr>
      <t>/Sailor
*10002473/Muaz Al Mahbub Bin Hj Alias/</t>
    </r>
    <r>
      <rPr>
        <sz val="9"/>
        <color indexed="8"/>
        <rFont val="宋体"/>
        <family val="3"/>
        <charset val="134"/>
      </rPr>
      <t>值班水手</t>
    </r>
    <r>
      <rPr>
        <sz val="9"/>
        <color indexed="8"/>
        <rFont val="Times New Roman"/>
        <family val="1"/>
      </rPr>
      <t>/Sailor
*10002474/Haji Amirul Hasnol Bin Haji Awang Damit/</t>
    </r>
    <r>
      <rPr>
        <sz val="9"/>
        <color indexed="8"/>
        <rFont val="宋体"/>
        <family val="3"/>
        <charset val="134"/>
      </rPr>
      <t>值班水手</t>
    </r>
    <r>
      <rPr>
        <sz val="9"/>
        <color indexed="8"/>
        <rFont val="Times New Roman"/>
        <family val="1"/>
      </rPr>
      <t>/Sailor
*60000060/Mohammad Salihin Bin Badaruddin/</t>
    </r>
    <r>
      <rPr>
        <sz val="9"/>
        <color indexed="8"/>
        <rFont val="宋体"/>
        <family val="3"/>
        <charset val="134"/>
      </rPr>
      <t>值班水手</t>
    </r>
    <r>
      <rPr>
        <sz val="9"/>
        <color indexed="8"/>
        <rFont val="Times New Roman"/>
        <family val="1"/>
      </rPr>
      <t>/Sailor
*10002476/Ade Khalidi Bin Haji Serudin/</t>
    </r>
    <r>
      <rPr>
        <sz val="9"/>
        <color indexed="8"/>
        <rFont val="宋体"/>
        <family val="3"/>
        <charset val="134"/>
      </rPr>
      <t>值班水手</t>
    </r>
    <r>
      <rPr>
        <sz val="9"/>
        <color indexed="8"/>
        <rFont val="Times New Roman"/>
        <family val="1"/>
      </rPr>
      <t>/Sailor
*10002477/Wendey Anak Mukan/</t>
    </r>
    <r>
      <rPr>
        <sz val="9"/>
        <color indexed="8"/>
        <rFont val="宋体"/>
        <family val="3"/>
        <charset val="134"/>
      </rPr>
      <t>值班水手</t>
    </r>
    <r>
      <rPr>
        <sz val="9"/>
        <color indexed="8"/>
        <rFont val="Times New Roman"/>
        <family val="1"/>
      </rPr>
      <t>/Sailor</t>
    </r>
    <phoneticPr fontId="40" type="noConversion"/>
  </si>
  <si>
    <r>
      <t>#10001279/</t>
    </r>
    <r>
      <rPr>
        <sz val="9"/>
        <color indexed="8"/>
        <rFont val="宋体"/>
        <family val="3"/>
        <charset val="134"/>
      </rPr>
      <t>周泽斌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运行班长</t>
    </r>
    <r>
      <rPr>
        <sz val="9"/>
        <color indexed="8"/>
        <rFont val="Times New Roman"/>
        <family val="1"/>
      </rPr>
      <t>/Team Lead, Electrical Operation
#10000453/</t>
    </r>
    <r>
      <rPr>
        <sz val="9"/>
        <color indexed="8"/>
        <rFont val="宋体"/>
        <family val="3"/>
        <charset val="134"/>
      </rPr>
      <t>徐允乔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运行班长</t>
    </r>
    <r>
      <rPr>
        <sz val="9"/>
        <color indexed="8"/>
        <rFont val="Times New Roman"/>
        <family val="1"/>
      </rPr>
      <t>/Team Lead, Electrical Operation
#10000481/</t>
    </r>
    <r>
      <rPr>
        <sz val="9"/>
        <color indexed="8"/>
        <rFont val="宋体"/>
        <family val="3"/>
        <charset val="134"/>
      </rPr>
      <t>史永年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运行班长</t>
    </r>
    <r>
      <rPr>
        <sz val="9"/>
        <color indexed="8"/>
        <rFont val="Times New Roman"/>
        <family val="1"/>
      </rPr>
      <t>/Team Lead, Electrical Operation
#10000595/</t>
    </r>
    <r>
      <rPr>
        <sz val="9"/>
        <color indexed="8"/>
        <rFont val="宋体"/>
        <family val="3"/>
        <charset val="134"/>
      </rPr>
      <t>邵先杰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运行班长</t>
    </r>
    <r>
      <rPr>
        <sz val="9"/>
        <color indexed="8"/>
        <rFont val="Times New Roman"/>
        <family val="1"/>
      </rPr>
      <t>/Team Lead, Electrical Operation</t>
    </r>
    <phoneticPr fontId="40" type="noConversion"/>
  </si>
  <si>
    <r>
      <t>#10000699/</t>
    </r>
    <r>
      <rPr>
        <sz val="9"/>
        <color indexed="8"/>
        <rFont val="宋体"/>
        <family val="3"/>
        <charset val="134"/>
      </rPr>
      <t>粱鸿智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运行班长</t>
    </r>
    <r>
      <rPr>
        <sz val="9"/>
        <color indexed="8"/>
        <rFont val="Times New Roman"/>
        <family val="1"/>
      </rPr>
      <t>/Team Lead, Electrical Operation
#10000412/</t>
    </r>
    <r>
      <rPr>
        <sz val="9"/>
        <color indexed="8"/>
        <rFont val="宋体"/>
        <family val="3"/>
        <charset val="134"/>
      </rPr>
      <t>巩东升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运行班长</t>
    </r>
    <r>
      <rPr>
        <sz val="9"/>
        <color indexed="8"/>
        <rFont val="Times New Roman"/>
        <family val="1"/>
      </rPr>
      <t>/Team Lead, Electrical Operation</t>
    </r>
    <phoneticPr fontId="40" type="noConversion"/>
  </si>
  <si>
    <r>
      <t>#10001024/</t>
    </r>
    <r>
      <rPr>
        <sz val="9"/>
        <color indexed="8"/>
        <rFont val="宋体"/>
        <family val="3"/>
        <charset val="134"/>
      </rPr>
      <t>武莉红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#10001019/</t>
    </r>
    <r>
      <rPr>
        <sz val="9"/>
        <color indexed="8"/>
        <rFont val="宋体"/>
        <family val="3"/>
        <charset val="134"/>
      </rPr>
      <t>廖斌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#10001026/</t>
    </r>
    <r>
      <rPr>
        <sz val="9"/>
        <color indexed="8"/>
        <rFont val="宋体"/>
        <family val="3"/>
        <charset val="134"/>
      </rPr>
      <t>徐得伟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#10001357/</t>
    </r>
    <r>
      <rPr>
        <sz val="9"/>
        <color indexed="8"/>
        <rFont val="宋体"/>
        <family val="3"/>
        <charset val="134"/>
      </rPr>
      <t>刘侠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#10001003/</t>
    </r>
    <r>
      <rPr>
        <sz val="9"/>
        <color indexed="8"/>
        <rFont val="宋体"/>
        <family val="3"/>
        <charset val="134"/>
      </rPr>
      <t>刘阳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#10001022/</t>
    </r>
    <r>
      <rPr>
        <sz val="9"/>
        <color indexed="8"/>
        <rFont val="宋体"/>
        <family val="3"/>
        <charset val="134"/>
      </rPr>
      <t>豆腾飞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#10001020/</t>
    </r>
    <r>
      <rPr>
        <sz val="9"/>
        <color indexed="8"/>
        <rFont val="宋体"/>
        <family val="3"/>
        <charset val="134"/>
      </rPr>
      <t>陈文超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#10001861/</t>
    </r>
    <r>
      <rPr>
        <sz val="9"/>
        <color indexed="8"/>
        <rFont val="宋体"/>
        <family val="3"/>
        <charset val="134"/>
      </rPr>
      <t>张强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#10001025/</t>
    </r>
    <r>
      <rPr>
        <sz val="9"/>
        <color indexed="8"/>
        <rFont val="宋体"/>
        <family val="3"/>
        <charset val="134"/>
      </rPr>
      <t>孙平原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*10002080/Mohd Alaa As'Ad Bin Awang Ali/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*10002082/Izzati Nadiah Haji Ahamad/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*10002079/Danny Wang Ban Chian/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
*10002081/Christina Abu Jahal/</t>
    </r>
    <r>
      <rPr>
        <sz val="9"/>
        <color indexed="8"/>
        <rFont val="宋体"/>
        <family val="3"/>
        <charset val="134"/>
      </rPr>
      <t>运行副值</t>
    </r>
    <r>
      <rPr>
        <sz val="9"/>
        <color indexed="8"/>
        <rFont val="Times New Roman"/>
        <family val="1"/>
      </rPr>
      <t>/Operator, Electrical Operation</t>
    </r>
    <phoneticPr fontId="40" type="noConversion"/>
  </si>
  <si>
    <r>
      <t>#10001276/</t>
    </r>
    <r>
      <rPr>
        <sz val="9"/>
        <color indexed="8"/>
        <rFont val="宋体"/>
        <family val="3"/>
        <charset val="134"/>
      </rPr>
      <t>陈南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
#10001419/</t>
    </r>
    <r>
      <rPr>
        <sz val="9"/>
        <color indexed="8"/>
        <rFont val="宋体"/>
        <family val="3"/>
        <charset val="134"/>
      </rPr>
      <t>魏开军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
#10001510/</t>
    </r>
    <r>
      <rPr>
        <sz val="9"/>
        <color indexed="8"/>
        <rFont val="宋体"/>
        <family val="3"/>
        <charset val="134"/>
      </rPr>
      <t>刘东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</t>
    </r>
    <phoneticPr fontId="40" type="noConversion"/>
  </si>
  <si>
    <r>
      <t>#10001349/</t>
    </r>
    <r>
      <rPr>
        <sz val="10.5"/>
        <color indexed="8"/>
        <rFont val="宋体"/>
        <family val="3"/>
        <charset val="134"/>
      </rPr>
      <t>陈功杰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维保副修</t>
    </r>
    <r>
      <rPr>
        <sz val="10.5"/>
        <color indexed="8"/>
        <rFont val="Times New Roman"/>
        <family val="1"/>
      </rPr>
      <t>/Operator, Electrical Maintenance
#10001493/</t>
    </r>
    <r>
      <rPr>
        <sz val="10.5"/>
        <color indexed="8"/>
        <rFont val="宋体"/>
        <family val="3"/>
        <charset val="134"/>
      </rPr>
      <t>沈裕伟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维保副修</t>
    </r>
    <r>
      <rPr>
        <sz val="10.5"/>
        <color indexed="8"/>
        <rFont val="Times New Roman"/>
        <family val="1"/>
      </rPr>
      <t>/Operator, Electrical Maintenance
#10001512/</t>
    </r>
    <r>
      <rPr>
        <sz val="10.5"/>
        <color indexed="8"/>
        <rFont val="宋体"/>
        <family val="3"/>
        <charset val="134"/>
      </rPr>
      <t>滕铭钧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维保副修</t>
    </r>
    <r>
      <rPr>
        <sz val="10.5"/>
        <color indexed="8"/>
        <rFont val="Times New Roman"/>
        <family val="1"/>
      </rPr>
      <t>/Operator, Electrical Maintenance
#10001662/</t>
    </r>
    <r>
      <rPr>
        <sz val="10.5"/>
        <color indexed="8"/>
        <rFont val="宋体"/>
        <family val="3"/>
        <charset val="134"/>
      </rPr>
      <t>马建国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维保副修</t>
    </r>
    <r>
      <rPr>
        <sz val="10.5"/>
        <color indexed="8"/>
        <rFont val="Times New Roman"/>
        <family val="1"/>
      </rPr>
      <t>/Operator, Electrical Maintenance</t>
    </r>
    <phoneticPr fontId="40" type="noConversion"/>
  </si>
  <si>
    <r>
      <t>#10002933/</t>
    </r>
    <r>
      <rPr>
        <sz val="9"/>
        <color indexed="8"/>
        <rFont val="宋体"/>
        <family val="3"/>
        <charset val="134"/>
      </rPr>
      <t>袁小龙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#10001585/</t>
    </r>
    <r>
      <rPr>
        <sz val="9"/>
        <color indexed="8"/>
        <rFont val="宋体"/>
        <family val="3"/>
        <charset val="134"/>
      </rPr>
      <t>张梦宇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#10001017/</t>
    </r>
    <r>
      <rPr>
        <sz val="9"/>
        <color indexed="8"/>
        <rFont val="宋体"/>
        <family val="3"/>
        <charset val="134"/>
      </rPr>
      <t>王金全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#10001016/</t>
    </r>
    <r>
      <rPr>
        <sz val="9"/>
        <color indexed="8"/>
        <rFont val="宋体"/>
        <family val="3"/>
        <charset val="134"/>
      </rPr>
      <t>仇奥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</t>
    </r>
    <phoneticPr fontId="40" type="noConversion"/>
  </si>
  <si>
    <r>
      <t>#10001014/</t>
    </r>
    <r>
      <rPr>
        <sz val="9"/>
        <color indexed="8"/>
        <rFont val="宋体"/>
        <family val="3"/>
        <charset val="134"/>
      </rPr>
      <t>张子健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
#10001015/</t>
    </r>
    <r>
      <rPr>
        <sz val="9"/>
        <color indexed="8"/>
        <rFont val="宋体"/>
        <family val="3"/>
        <charset val="134"/>
      </rPr>
      <t>王宏宇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
#10001013/</t>
    </r>
    <r>
      <rPr>
        <sz val="9"/>
        <color indexed="8"/>
        <rFont val="宋体"/>
        <family val="3"/>
        <charset val="134"/>
      </rPr>
      <t>周先毅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</t>
    </r>
    <phoneticPr fontId="40" type="noConversion"/>
  </si>
  <si>
    <r>
      <t>#10001567/</t>
    </r>
    <r>
      <rPr>
        <sz val="9"/>
        <color indexed="8"/>
        <rFont val="宋体"/>
        <family val="3"/>
        <charset val="134"/>
      </rPr>
      <t>段祥玲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 xml:space="preserve">/Operator, Electrical Maintenance
</t>
    </r>
    <r>
      <rPr>
        <sz val="9"/>
        <color indexed="8"/>
        <rFont val="Times New Roman"/>
        <family val="1"/>
      </rPr>
      <t>#10002329/</t>
    </r>
    <r>
      <rPr>
        <sz val="9"/>
        <color indexed="8"/>
        <rFont val="宋体"/>
        <family val="3"/>
        <charset val="134"/>
      </rPr>
      <t>董潇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#10002328/</t>
    </r>
    <r>
      <rPr>
        <sz val="9"/>
        <color indexed="8"/>
        <rFont val="宋体"/>
        <family val="3"/>
        <charset val="134"/>
      </rPr>
      <t>夏语唯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#10002433/</t>
    </r>
    <r>
      <rPr>
        <sz val="9"/>
        <color indexed="8"/>
        <rFont val="宋体"/>
        <family val="3"/>
        <charset val="134"/>
      </rPr>
      <t>代敏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#10001857/</t>
    </r>
    <r>
      <rPr>
        <sz val="9"/>
        <color indexed="8"/>
        <rFont val="宋体"/>
        <family val="3"/>
        <charset val="134"/>
      </rPr>
      <t>刘红博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#10001859/</t>
    </r>
    <r>
      <rPr>
        <sz val="9"/>
        <color indexed="8"/>
        <rFont val="宋体"/>
        <family val="3"/>
        <charset val="134"/>
      </rPr>
      <t>杜浩军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</t>
    </r>
    <phoneticPr fontId="40" type="noConversion"/>
  </si>
  <si>
    <r>
      <t>#10001303/</t>
    </r>
    <r>
      <rPr>
        <sz val="9"/>
        <color indexed="8"/>
        <rFont val="宋体"/>
        <family val="3"/>
        <charset val="134"/>
      </rPr>
      <t>段高峰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#10001306/</t>
    </r>
    <r>
      <rPr>
        <sz val="9"/>
        <color indexed="8"/>
        <rFont val="宋体"/>
        <family val="3"/>
        <charset val="134"/>
      </rPr>
      <t>罗明将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#10001309/</t>
    </r>
    <r>
      <rPr>
        <sz val="9"/>
        <color indexed="8"/>
        <rFont val="宋体"/>
        <family val="3"/>
        <charset val="134"/>
      </rPr>
      <t>纵兆虎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#10001599/</t>
    </r>
    <r>
      <rPr>
        <sz val="9"/>
        <color indexed="8"/>
        <rFont val="宋体"/>
        <family val="3"/>
        <charset val="134"/>
      </rPr>
      <t>张雨晴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#10001777/</t>
    </r>
    <r>
      <rPr>
        <sz val="9"/>
        <color indexed="8"/>
        <rFont val="宋体"/>
        <family val="3"/>
        <charset val="134"/>
      </rPr>
      <t>王军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</t>
    </r>
    <phoneticPr fontId="40" type="noConversion"/>
  </si>
  <si>
    <r>
      <t>#10001591/</t>
    </r>
    <r>
      <rPr>
        <sz val="9"/>
        <color indexed="8"/>
        <rFont val="宋体"/>
        <family val="3"/>
        <charset val="134"/>
      </rPr>
      <t>秦方正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#10001772/</t>
    </r>
    <r>
      <rPr>
        <sz val="9"/>
        <color indexed="8"/>
        <rFont val="宋体"/>
        <family val="3"/>
        <charset val="134"/>
      </rPr>
      <t>杨帆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#10002392/</t>
    </r>
    <r>
      <rPr>
        <sz val="9"/>
        <color indexed="8"/>
        <rFont val="宋体"/>
        <family val="3"/>
        <charset val="134"/>
      </rPr>
      <t>郑水岭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</t>
    </r>
    <phoneticPr fontId="40" type="noConversion"/>
  </si>
  <si>
    <t>汇总行</t>
    <phoneticPr fontId="20" type="noConversion"/>
  </si>
  <si>
    <t>是</t>
    <phoneticPr fontId="20" type="noConversion"/>
  </si>
  <si>
    <t>部门</t>
    <phoneticPr fontId="73" type="noConversion"/>
  </si>
  <si>
    <t>汇总行</t>
    <phoneticPr fontId="73" type="noConversion"/>
  </si>
  <si>
    <t>#10002828/潘学荟
#10002830/赵蔚
#10002971/翟小杰
#10002972/吴宏辉
*10002085/Siti Nuurul Amal Majeedah Binti Safee
*10002048/Nurnajlaa'Binti Haji Noror Gumiet
*10002047/Abdul Wafi Bin Haji Sabtu/saidon
*10002050/Athirah Binti Kaharuddin
*10002051/Abdul Qayyum Bin Abd Shahrin
*10002052/Muhammad Wafrie Syazani Bin Haji Roslani
*10002053/Ak Mohammad Syafi Saifullah Bin Pg Mohammad Shafudin
*10002054/Muhammad Wajdi Bin Aslan
*10002055/Nur Haziqah Binti Haji Affendi
*10002056/Nur Amalina Binti Yunos
*10002057/Nurul Afiqah Binti Abdullah Sani
*10002400/Dk Iffah Haziqah Pg Mohamad
*10002401/Nurul Nazihah Dzakirah Binti Haji Joharry
*10002402/Aiman Bin Rosli
*60000036/Muhammad Najib Bin Jumat
*60000048/Mohamed Amri Yusri Bin Haji Mohamed Jefri
*60000054/Munir Azizi Bin Ahmad
*60000069/Muhammad Redzuan Bin Haji Yusof
*60000096/Muhammad Nabil Baihaqy Bin Mohd Suwarso
*60000104/Hj Mohammad Firdaus Bin Hj Omarali
*60000105/Awang Haji Mohamad Hanif Bin Awang Haji Basri</t>
    <phoneticPr fontId="40" type="noConversion"/>
  </si>
  <si>
    <t>#10002841/董建龙
#10002842/姜东轩
#10002843/邓洪福
#10002844/凃华旭
#10002975/赵志豪
*60000043/Muhammad Amsyar Bin Nor Isa
*60000050/Muhammad Faiz Bin Adros
*60000052/Azreenkheen Song Bin Muhamad Azlan
*60000053/Wong E Shen
*60000093/Nor Fadzillah Ihsan Bin Ihsanudin</t>
    <phoneticPr fontId="40" type="noConversion"/>
  </si>
  <si>
    <t>是</t>
    <phoneticPr fontId="73" type="noConversion"/>
  </si>
  <si>
    <t>是</t>
    <phoneticPr fontId="40" type="noConversion"/>
  </si>
  <si>
    <r>
      <t>#10001802/</t>
    </r>
    <r>
      <rPr>
        <sz val="9"/>
        <color indexed="8"/>
        <rFont val="宋体"/>
        <family val="3"/>
        <charset val="134"/>
      </rPr>
      <t>江志宁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#10001220/</t>
    </r>
    <r>
      <rPr>
        <sz val="9"/>
        <color indexed="8"/>
        <rFont val="宋体"/>
        <family val="3"/>
        <charset val="134"/>
      </rPr>
      <t>沈伟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#10001213/</t>
    </r>
    <r>
      <rPr>
        <sz val="9"/>
        <color indexed="8"/>
        <rFont val="宋体"/>
        <family val="3"/>
        <charset val="134"/>
      </rPr>
      <t>董仕鹏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#10001219/</t>
    </r>
    <r>
      <rPr>
        <sz val="9"/>
        <color indexed="8"/>
        <rFont val="宋体"/>
        <family val="3"/>
        <charset val="134"/>
      </rPr>
      <t>刘亮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#10001211/</t>
    </r>
    <r>
      <rPr>
        <sz val="9"/>
        <color indexed="8"/>
        <rFont val="宋体"/>
        <family val="3"/>
        <charset val="134"/>
      </rPr>
      <t>安爱兵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#10001475/</t>
    </r>
    <r>
      <rPr>
        <sz val="9"/>
        <color indexed="8"/>
        <rFont val="宋体"/>
        <family val="3"/>
        <charset val="134"/>
      </rPr>
      <t>唐飞扬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#10001809/</t>
    </r>
    <r>
      <rPr>
        <sz val="9"/>
        <color indexed="8"/>
        <rFont val="宋体"/>
        <family val="3"/>
        <charset val="134"/>
      </rPr>
      <t>彭霖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 xml:space="preserve">/Field Operator, Hydrocracking
</t>
    </r>
    <r>
      <rPr>
        <sz val="9"/>
        <color indexed="8"/>
        <rFont val="Times New Roman"/>
        <family val="1"/>
      </rPr>
      <t>#10001200/</t>
    </r>
    <r>
      <rPr>
        <sz val="9"/>
        <color indexed="8"/>
        <rFont val="宋体"/>
        <family val="3"/>
        <charset val="134"/>
      </rPr>
      <t>文其鸣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#10001199/</t>
    </r>
    <r>
      <rPr>
        <sz val="9"/>
        <color indexed="8"/>
        <rFont val="宋体"/>
        <family val="3"/>
        <charset val="134"/>
      </rPr>
      <t>刘升升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#10001221/</t>
    </r>
    <r>
      <rPr>
        <sz val="9"/>
        <color indexed="8"/>
        <rFont val="宋体"/>
        <family val="3"/>
        <charset val="134"/>
      </rPr>
      <t>罗庆通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#10001216/</t>
    </r>
    <r>
      <rPr>
        <sz val="9"/>
        <color indexed="8"/>
        <rFont val="宋体"/>
        <family val="3"/>
        <charset val="134"/>
      </rPr>
      <t>何浩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#10001202/</t>
    </r>
    <r>
      <rPr>
        <sz val="9"/>
        <color indexed="8"/>
        <rFont val="宋体"/>
        <family val="3"/>
        <charset val="134"/>
      </rPr>
      <t>赵天福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 xml:space="preserve">/Field Operator, Hydrocracking
</t>
    </r>
    <r>
      <rPr>
        <sz val="9"/>
        <color indexed="8"/>
        <rFont val="Times New Roman"/>
        <family val="1"/>
      </rPr>
      <t>#10001805/</t>
    </r>
    <r>
      <rPr>
        <sz val="9"/>
        <color indexed="8"/>
        <rFont val="宋体"/>
        <family val="3"/>
        <charset val="134"/>
      </rPr>
      <t>孔庆站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#10001198/</t>
    </r>
    <r>
      <rPr>
        <sz val="9"/>
        <color indexed="8"/>
        <rFont val="宋体"/>
        <family val="3"/>
        <charset val="134"/>
      </rPr>
      <t>陈金龙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#10001214/</t>
    </r>
    <r>
      <rPr>
        <sz val="9"/>
        <color indexed="8"/>
        <rFont val="宋体"/>
        <family val="3"/>
        <charset val="134"/>
      </rPr>
      <t>苟薄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#10001226/</t>
    </r>
    <r>
      <rPr>
        <sz val="9"/>
        <color indexed="8"/>
        <rFont val="宋体"/>
        <family val="3"/>
        <charset val="134"/>
      </rPr>
      <t>万建伟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#10001201/</t>
    </r>
    <r>
      <rPr>
        <sz val="9"/>
        <color indexed="8"/>
        <rFont val="宋体"/>
        <family val="3"/>
        <charset val="134"/>
      </rPr>
      <t>许孟天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#10001207/</t>
    </r>
    <r>
      <rPr>
        <sz val="9"/>
        <color indexed="8"/>
        <rFont val="宋体"/>
        <family val="3"/>
        <charset val="134"/>
      </rPr>
      <t>曹奇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#10001212/</t>
    </r>
    <r>
      <rPr>
        <sz val="9"/>
        <color indexed="8"/>
        <rFont val="宋体"/>
        <family val="3"/>
        <charset val="134"/>
      </rPr>
      <t>崔晋宁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
#10002389/</t>
    </r>
    <r>
      <rPr>
        <sz val="9"/>
        <color indexed="8"/>
        <rFont val="宋体"/>
        <family val="3"/>
        <charset val="134"/>
      </rPr>
      <t>徐子涛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 xml:space="preserve">/Field Operator, Hydrocracking
</t>
    </r>
    <r>
      <rPr>
        <sz val="9"/>
        <color indexed="8"/>
        <rFont val="Times New Roman"/>
        <family val="1"/>
      </rPr>
      <t>#10002363/</t>
    </r>
    <r>
      <rPr>
        <sz val="9"/>
        <color indexed="8"/>
        <rFont val="宋体"/>
        <family val="3"/>
        <charset val="134"/>
      </rPr>
      <t>蒋成强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#10001222/</t>
    </r>
    <r>
      <rPr>
        <sz val="9"/>
        <color indexed="8"/>
        <rFont val="宋体"/>
        <family val="3"/>
        <charset val="134"/>
      </rPr>
      <t>严雪枫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#10001711/</t>
    </r>
    <r>
      <rPr>
        <sz val="9"/>
        <color indexed="8"/>
        <rFont val="宋体"/>
        <family val="3"/>
        <charset val="134"/>
      </rPr>
      <t>苏航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
#10001812/</t>
    </r>
    <r>
      <rPr>
        <sz val="9"/>
        <color indexed="8"/>
        <rFont val="宋体"/>
        <family val="3"/>
        <charset val="134"/>
      </rPr>
      <t>杨志前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加氢精制外副操</t>
    </r>
    <r>
      <rPr>
        <sz val="9"/>
        <color indexed="8"/>
        <rFont val="Times New Roman"/>
        <family val="1"/>
      </rPr>
      <t>/Field Operator, Hydrogenation</t>
    </r>
    <phoneticPr fontId="40" type="noConversion"/>
  </si>
  <si>
    <r>
      <t>#10000777/</t>
    </r>
    <r>
      <rPr>
        <sz val="9"/>
        <color indexed="8"/>
        <rFont val="宋体"/>
        <family val="3"/>
        <charset val="134"/>
      </rPr>
      <t>刘晓康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加氢精制内主操</t>
    </r>
    <r>
      <rPr>
        <sz val="9"/>
        <color indexed="8"/>
        <rFont val="Times New Roman"/>
        <family val="1"/>
      </rPr>
      <t>/Chief Panel Operator, Hydrogenation
#10002932/</t>
    </r>
    <r>
      <rPr>
        <sz val="9"/>
        <color indexed="8"/>
        <rFont val="宋体"/>
        <family val="3"/>
        <charset val="134"/>
      </rPr>
      <t>李美荣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加氢精制内主操</t>
    </r>
    <r>
      <rPr>
        <sz val="9"/>
        <color indexed="8"/>
        <rFont val="Times New Roman"/>
        <family val="1"/>
      </rPr>
      <t>/Chief Panel Operator, Hydrogenation
#10001191/</t>
    </r>
    <r>
      <rPr>
        <sz val="9"/>
        <color indexed="8"/>
        <rFont val="宋体"/>
        <family val="3"/>
        <charset val="134"/>
      </rPr>
      <t>汪春樘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加氢精制内主操</t>
    </r>
    <r>
      <rPr>
        <sz val="9"/>
        <color indexed="8"/>
        <rFont val="Times New Roman"/>
        <family val="1"/>
      </rPr>
      <t>/Chief Panel Operator, Hydrogenation
#10002923/</t>
    </r>
    <r>
      <rPr>
        <sz val="9"/>
        <color indexed="8"/>
        <rFont val="宋体"/>
        <family val="3"/>
        <charset val="134"/>
      </rPr>
      <t>岳瑞东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加氢精制内主操</t>
    </r>
    <r>
      <rPr>
        <sz val="9"/>
        <color indexed="8"/>
        <rFont val="Times New Roman"/>
        <family val="1"/>
      </rPr>
      <t>/Chief Panel Operator, Hydrogenation</t>
    </r>
    <phoneticPr fontId="40" type="noConversion"/>
  </si>
  <si>
    <r>
      <t>*10001982/Yong Shieh Yie/</t>
    </r>
    <r>
      <rPr>
        <sz val="9"/>
        <color indexed="8"/>
        <rFont val="宋体"/>
        <family val="3"/>
        <charset val="134"/>
      </rPr>
      <t>行政用品（行政助理</t>
    </r>
    <r>
      <rPr>
        <sz val="9"/>
        <color indexed="8"/>
        <rFont val="Times New Roman"/>
        <family val="1"/>
      </rPr>
      <t>/Administrative Assistant</t>
    </r>
    <r>
      <rPr>
        <sz val="9"/>
        <color indexed="8"/>
        <rFont val="宋体"/>
        <family val="3"/>
        <charset val="134"/>
      </rPr>
      <t>）</t>
    </r>
    <r>
      <rPr>
        <sz val="9"/>
        <color indexed="8"/>
        <rFont val="Times New Roman"/>
        <family val="1"/>
      </rPr>
      <t xml:space="preserve">
*10001984/Sandy Yu Sze Sien/</t>
    </r>
    <r>
      <rPr>
        <sz val="9"/>
        <color indexed="8"/>
        <rFont val="宋体"/>
        <family val="3"/>
        <charset val="134"/>
      </rPr>
      <t>接待（助理</t>
    </r>
    <r>
      <rPr>
        <sz val="9"/>
        <color indexed="8"/>
        <rFont val="Times New Roman"/>
        <family val="1"/>
      </rPr>
      <t>/Assistant</t>
    </r>
    <r>
      <rPr>
        <sz val="9"/>
        <color indexed="8"/>
        <rFont val="宋体"/>
        <family val="3"/>
        <charset val="134"/>
      </rPr>
      <t>）</t>
    </r>
    <r>
      <rPr>
        <sz val="9"/>
        <color indexed="8"/>
        <rFont val="Times New Roman"/>
        <family val="1"/>
      </rPr>
      <t xml:space="preserve">
#10000160/</t>
    </r>
    <r>
      <rPr>
        <sz val="9"/>
        <color indexed="8"/>
        <rFont val="宋体"/>
        <family val="3"/>
        <charset val="134"/>
      </rPr>
      <t>王明雷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（管理）行政管理副主任</t>
    </r>
    <r>
      <rPr>
        <sz val="9"/>
        <color indexed="8"/>
        <rFont val="Times New Roman"/>
        <family val="1"/>
      </rPr>
      <t xml:space="preserve"> 
#10000267/</t>
    </r>
    <r>
      <rPr>
        <sz val="9"/>
        <color indexed="8"/>
        <rFont val="宋体"/>
        <family val="3"/>
        <charset val="134"/>
      </rPr>
      <t>汤海滨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（厂区）行政主管</t>
    </r>
    <phoneticPr fontId="20" type="noConversion"/>
  </si>
  <si>
    <r>
      <t>*10001990/Pg Yura Masraniwaty Pg Yura Perkasa/</t>
    </r>
    <r>
      <rPr>
        <sz val="9"/>
        <rFont val="宋体"/>
        <family val="3"/>
        <charset val="134"/>
      </rPr>
      <t>外联专员</t>
    </r>
    <r>
      <rPr>
        <sz val="9"/>
        <rFont val="Times New Roman"/>
        <family val="1"/>
      </rPr>
      <t xml:space="preserve"> Corporate Communication Officer</t>
    </r>
    <phoneticPr fontId="20" type="noConversion"/>
  </si>
  <si>
    <r>
      <t>#10001780/</t>
    </r>
    <r>
      <rPr>
        <sz val="9"/>
        <rFont val="宋体"/>
        <family val="3"/>
        <charset val="134"/>
      </rPr>
      <t>张春丽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体系管理主管</t>
    </r>
    <phoneticPr fontId="20" type="noConversion"/>
  </si>
  <si>
    <r>
      <t>*10002584/Muhd Ishak Dr Haji Abdul Manaf /</t>
    </r>
    <r>
      <rPr>
        <sz val="9"/>
        <rFont val="宋体"/>
        <family val="3"/>
        <charset val="134"/>
      </rPr>
      <t>法务助理</t>
    </r>
    <phoneticPr fontId="20" type="noConversion"/>
  </si>
  <si>
    <r>
      <t>*10001981/Siah Beng Fui, Ben</t>
    </r>
    <r>
      <rPr>
        <sz val="9"/>
        <color indexed="8"/>
        <rFont val="宋体"/>
        <family val="3"/>
        <charset val="134"/>
      </rPr>
      <t>（主管（车辆）</t>
    </r>
    <r>
      <rPr>
        <sz val="9"/>
        <color indexed="8"/>
        <rFont val="Times New Roman"/>
        <family val="1"/>
      </rPr>
      <t xml:space="preserve">/Head
*10001981/Alexia Gan Shin Yi </t>
    </r>
    <r>
      <rPr>
        <sz val="9"/>
        <color indexed="8"/>
        <rFont val="宋体"/>
        <family val="3"/>
        <charset val="134"/>
      </rPr>
      <t>（行政助理</t>
    </r>
    <r>
      <rPr>
        <sz val="9"/>
        <color indexed="8"/>
        <rFont val="Times New Roman"/>
        <family val="1"/>
      </rPr>
      <t>/Administrative Assistant</t>
    </r>
    <r>
      <rPr>
        <sz val="9"/>
        <color indexed="8"/>
        <rFont val="宋体"/>
        <family val="3"/>
        <charset val="134"/>
      </rPr>
      <t>）</t>
    </r>
    <r>
      <rPr>
        <sz val="9"/>
        <color indexed="8"/>
        <rFont val="Times New Roman"/>
        <family val="1"/>
      </rPr>
      <t xml:space="preserve">
*10001983/Eddie Lim Leong Cheng</t>
    </r>
    <r>
      <rPr>
        <sz val="9"/>
        <color indexed="8"/>
        <rFont val="宋体"/>
        <family val="3"/>
        <charset val="134"/>
      </rPr>
      <t>（住房主管</t>
    </r>
    <r>
      <rPr>
        <sz val="9"/>
        <color indexed="8"/>
        <rFont val="Times New Roman"/>
        <family val="1"/>
      </rPr>
      <t>)
*10002426/Jimmy Boon Ming Lei</t>
    </r>
    <r>
      <rPr>
        <sz val="9"/>
        <color indexed="8"/>
        <rFont val="宋体"/>
        <family val="3"/>
        <charset val="134"/>
      </rPr>
      <t>（后勤助理）</t>
    </r>
    <phoneticPr fontId="13" type="noConversion"/>
  </si>
  <si>
    <r>
      <t xml:space="preserve"> *10002111/Joanne Tan Wan Siok</t>
    </r>
    <r>
      <rPr>
        <sz val="9"/>
        <rFont val="宋体"/>
        <family val="3"/>
        <charset val="134"/>
      </rPr>
      <t xml:space="preserve">（餐厅采购兼餐厅管理）
</t>
    </r>
    <r>
      <rPr>
        <sz val="9"/>
        <rFont val="Times New Roman"/>
        <family val="1"/>
      </rPr>
      <t>*10002558/Lim Boon Haw</t>
    </r>
    <r>
      <rPr>
        <sz val="9"/>
        <rFont val="宋体"/>
        <family val="3"/>
        <charset val="134"/>
      </rPr>
      <t>（餐厅管理助理）</t>
    </r>
    <phoneticPr fontId="20" type="noConversion"/>
  </si>
  <si>
    <r>
      <t>#10000269/</t>
    </r>
    <r>
      <rPr>
        <sz val="9"/>
        <rFont val="宋体"/>
        <family val="3"/>
        <charset val="134"/>
      </rPr>
      <t>袁均娣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薪酬与绩效</t>
    </r>
    <r>
      <rPr>
        <sz val="9"/>
        <rFont val="Times New Roman"/>
        <family val="1"/>
      </rPr>
      <t>/Salary and Performance
*10001940/Yapp Yong Chan (Mabel)/</t>
    </r>
    <r>
      <rPr>
        <sz val="9"/>
        <rFont val="宋体"/>
        <family val="3"/>
        <charset val="134"/>
      </rPr>
      <t>薪酬与绩效</t>
    </r>
    <r>
      <rPr>
        <sz val="9"/>
        <rFont val="Times New Roman"/>
        <family val="1"/>
      </rPr>
      <t>/Salary and Performance</t>
    </r>
    <phoneticPr fontId="20" type="noConversion"/>
  </si>
  <si>
    <r>
      <t>#10000727/</t>
    </r>
    <r>
      <rPr>
        <sz val="9"/>
        <rFont val="宋体"/>
        <family val="3"/>
        <charset val="134"/>
      </rPr>
      <t>方露</t>
    </r>
    <r>
      <rPr>
        <sz val="10.5"/>
        <rFont val="Times New Roman"/>
        <family val="1"/>
      </rPr>
      <t/>
    </r>
    <phoneticPr fontId="20" type="noConversion"/>
  </si>
  <si>
    <r>
      <t>*10001934/Mohammad Nasrun Nadiy Awg Jamil
*10002416/Emma Rasita Bte Awang Jamil(HR Assistant)
*10002465/Leong Chia Chi (Rainie)/</t>
    </r>
    <r>
      <rPr>
        <sz val="9"/>
        <rFont val="宋体"/>
        <family val="3"/>
        <charset val="134"/>
      </rPr>
      <t>人事助理</t>
    </r>
    <r>
      <rPr>
        <sz val="9"/>
        <rFont val="Times New Roman"/>
        <family val="1"/>
      </rPr>
      <t>/HR Assistant
*10002464/Mohd Amirularifin Bin Haji Abdul Lamit/</t>
    </r>
    <r>
      <rPr>
        <sz val="9"/>
        <rFont val="宋体"/>
        <family val="3"/>
        <charset val="134"/>
      </rPr>
      <t>人事助理</t>
    </r>
    <r>
      <rPr>
        <sz val="9"/>
        <rFont val="Times New Roman"/>
        <family val="1"/>
      </rPr>
      <t>/HR Assistant</t>
    </r>
    <phoneticPr fontId="20" type="noConversion"/>
  </si>
  <si>
    <r>
      <t>#10001589/</t>
    </r>
    <r>
      <rPr>
        <sz val="9"/>
        <rFont val="宋体"/>
        <family val="3"/>
        <charset val="134"/>
      </rPr>
      <t>谭斌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计划调度主任工程师</t>
    </r>
    <r>
      <rPr>
        <sz val="9"/>
        <rFont val="Times New Roman"/>
        <family val="1"/>
      </rPr>
      <t>Planning  Senior Engineer
#10002067/</t>
    </r>
    <r>
      <rPr>
        <sz val="9"/>
        <rFont val="宋体"/>
        <family val="3"/>
        <charset val="134"/>
      </rPr>
      <t>刘淼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计划调度副主任工程师</t>
    </r>
    <phoneticPr fontId="20" type="noConversion"/>
  </si>
  <si>
    <r>
      <t>#10000552/</t>
    </r>
    <r>
      <rPr>
        <sz val="9"/>
        <rFont val="宋体"/>
        <family val="3"/>
        <charset val="134"/>
      </rPr>
      <t>郭莹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合同管理兼综合</t>
    </r>
    <r>
      <rPr>
        <sz val="9"/>
        <rFont val="Times New Roman"/>
        <family val="1"/>
      </rPr>
      <t>Contract Management &amp; Administration</t>
    </r>
    <phoneticPr fontId="13" type="noConversion"/>
  </si>
  <si>
    <r>
      <t>#10002502/</t>
    </r>
    <r>
      <rPr>
        <sz val="9"/>
        <rFont val="宋体"/>
        <family val="3"/>
        <charset val="134"/>
      </rPr>
      <t>马自玉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原材料采购副主任工程师</t>
    </r>
    <r>
      <rPr>
        <sz val="9"/>
        <rFont val="Times New Roman"/>
        <family val="1"/>
      </rPr>
      <t>Raw Materials Procurement Deputy Senior Engineer
#10002594/</t>
    </r>
    <r>
      <rPr>
        <sz val="9"/>
        <rFont val="宋体"/>
        <family val="3"/>
        <charset val="134"/>
      </rPr>
      <t>周小栋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原材料采购工程师</t>
    </r>
    <r>
      <rPr>
        <sz val="9"/>
        <rFont val="Times New Roman"/>
        <family val="1"/>
      </rPr>
      <t>Raw Materials Procurement Deputy  Engineer
#10002724/</t>
    </r>
    <r>
      <rPr>
        <sz val="9"/>
        <rFont val="宋体"/>
        <family val="3"/>
        <charset val="134"/>
      </rPr>
      <t>陶业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原材料采购工程师</t>
    </r>
    <r>
      <rPr>
        <sz val="9"/>
        <rFont val="Times New Roman"/>
        <family val="1"/>
      </rPr>
      <t>Raw Materials Procurement Deputy  Engineer
#60000186/</t>
    </r>
    <r>
      <rPr>
        <sz val="9"/>
        <rFont val="宋体"/>
        <family val="3"/>
        <charset val="134"/>
      </rPr>
      <t>尹京达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材料采购工程师</t>
    </r>
    <r>
      <rPr>
        <sz val="9"/>
        <rFont val="Times New Roman"/>
        <family val="1"/>
      </rPr>
      <t>/Material Procurement Engineer</t>
    </r>
    <phoneticPr fontId="20" type="noConversion"/>
  </si>
  <si>
    <r>
      <t>#10000188/</t>
    </r>
    <r>
      <rPr>
        <sz val="9"/>
        <rFont val="宋体"/>
        <family val="3"/>
        <charset val="134"/>
      </rPr>
      <t>周哲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设备备件采购工程师</t>
    </r>
    <r>
      <rPr>
        <sz val="9"/>
        <rFont val="Times New Roman"/>
        <family val="1"/>
      </rPr>
      <t>Equipment Procurement Engineer
#10000188/</t>
    </r>
    <r>
      <rPr>
        <sz val="9"/>
        <rFont val="宋体"/>
        <family val="3"/>
        <charset val="134"/>
      </rPr>
      <t>王银象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设备备件采购工程师</t>
    </r>
    <r>
      <rPr>
        <sz val="9"/>
        <rFont val="Times New Roman"/>
        <family val="1"/>
      </rPr>
      <t>Equipment Procurement Engineer
#10002511/</t>
    </r>
    <r>
      <rPr>
        <sz val="9"/>
        <rFont val="宋体"/>
        <family val="3"/>
        <charset val="134"/>
      </rPr>
      <t>王武功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设备采购副主任工程师</t>
    </r>
    <r>
      <rPr>
        <sz val="9"/>
        <rFont val="Times New Roman"/>
        <family val="1"/>
      </rPr>
      <t>Equipment Procurement Deputy Senior Engineer
#60000013/</t>
    </r>
    <r>
      <rPr>
        <sz val="9"/>
        <rFont val="宋体"/>
        <family val="3"/>
        <charset val="134"/>
      </rPr>
      <t>姜磊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设备配件采购工程师</t>
    </r>
    <r>
      <rPr>
        <sz val="9"/>
        <rFont val="Times New Roman"/>
        <family val="1"/>
      </rPr>
      <t>Equipment Procurement Engineer</t>
    </r>
    <phoneticPr fontId="20" type="noConversion"/>
  </si>
  <si>
    <r>
      <t>#10002385/</t>
    </r>
    <r>
      <rPr>
        <sz val="9"/>
        <rFont val="宋体"/>
        <family val="3"/>
        <charset val="134"/>
      </rPr>
      <t>谢迎春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仓库管理兼编码主管</t>
    </r>
    <r>
      <rPr>
        <sz val="9"/>
        <rFont val="Times New Roman"/>
        <family val="1"/>
      </rPr>
      <t>Warehouse Management and Coding</t>
    </r>
    <phoneticPr fontId="20" type="noConversion"/>
  </si>
  <si>
    <r>
      <t>#10000901/</t>
    </r>
    <r>
      <rPr>
        <sz val="9"/>
        <rFont val="宋体"/>
        <family val="3"/>
        <charset val="134"/>
      </rPr>
      <t>张岚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统计主任师</t>
    </r>
    <r>
      <rPr>
        <sz val="9"/>
        <rFont val="Times New Roman"/>
        <family val="1"/>
      </rPr>
      <t>/Statistic Senior Engineer
#10000381/</t>
    </r>
    <r>
      <rPr>
        <sz val="9"/>
        <rFont val="宋体"/>
        <family val="3"/>
        <charset val="134"/>
      </rPr>
      <t>侯青波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统计师</t>
    </r>
    <r>
      <rPr>
        <sz val="9"/>
        <rFont val="Times New Roman"/>
        <family val="1"/>
      </rPr>
      <t>/Statistic Engineer</t>
    </r>
    <phoneticPr fontId="20" type="noConversion"/>
  </si>
  <si>
    <r>
      <t>#10001239/</t>
    </r>
    <r>
      <rPr>
        <sz val="9"/>
        <rFont val="宋体"/>
        <family val="3"/>
        <charset val="134"/>
      </rPr>
      <t>张创团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工艺主任工程师</t>
    </r>
    <r>
      <rPr>
        <sz val="9"/>
        <rFont val="Times New Roman"/>
        <family val="1"/>
      </rPr>
      <t>/Process Senior Engineer
#10001568/</t>
    </r>
    <r>
      <rPr>
        <sz val="9"/>
        <rFont val="宋体"/>
        <family val="3"/>
        <charset val="134"/>
      </rPr>
      <t>高伟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工艺主任工程师</t>
    </r>
    <r>
      <rPr>
        <sz val="9"/>
        <rFont val="Times New Roman"/>
        <family val="1"/>
      </rPr>
      <t>/Process Senior Engineer
#10001041/</t>
    </r>
    <r>
      <rPr>
        <sz val="9"/>
        <rFont val="宋体"/>
        <family val="3"/>
        <charset val="134"/>
      </rPr>
      <t>刘碧钰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工艺工程师</t>
    </r>
    <r>
      <rPr>
        <sz val="9"/>
        <rFont val="Times New Roman"/>
        <family val="1"/>
      </rPr>
      <t>/Process Engineer</t>
    </r>
    <phoneticPr fontId="20" type="noConversion"/>
  </si>
  <si>
    <r>
      <t>*10002096/Lim Chee Ming(</t>
    </r>
    <r>
      <rPr>
        <sz val="9"/>
        <color indexed="8"/>
        <rFont val="宋体"/>
        <family val="3"/>
        <charset val="134"/>
      </rPr>
      <t>林志铭</t>
    </r>
    <r>
      <rPr>
        <sz val="9"/>
        <color indexed="8"/>
        <rFont val="Times New Roman"/>
        <family val="1"/>
      </rPr>
      <t>)/</t>
    </r>
    <r>
      <rPr>
        <sz val="9"/>
        <color indexed="8"/>
        <rFont val="宋体"/>
        <family val="3"/>
        <charset val="134"/>
      </rPr>
      <t>外包项目检维修管理员</t>
    </r>
    <r>
      <rPr>
        <sz val="9"/>
        <color indexed="8"/>
        <rFont val="Times New Roman"/>
        <family val="1"/>
      </rPr>
      <t>/Outsource project inspection and maintenance management</t>
    </r>
    <phoneticPr fontId="20" type="noConversion"/>
  </si>
  <si>
    <r>
      <t>#10002025/</t>
    </r>
    <r>
      <rPr>
        <sz val="9"/>
        <rFont val="宋体"/>
        <family val="3"/>
        <charset val="134"/>
      </rPr>
      <t>方智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费控管理副主任工程师</t>
    </r>
    <r>
      <rPr>
        <sz val="9"/>
        <rFont val="Times New Roman"/>
        <family val="1"/>
      </rPr>
      <t>Cost Planning Deputy Senior Engineer</t>
    </r>
    <phoneticPr fontId="20" type="noConversion"/>
  </si>
  <si>
    <r>
      <t>#10000659/</t>
    </r>
    <r>
      <rPr>
        <sz val="9"/>
        <color indexed="8"/>
        <rFont val="宋体"/>
        <family val="3"/>
        <charset val="134"/>
      </rPr>
      <t>韩金山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静设备管理主任工程师</t>
    </r>
    <r>
      <rPr>
        <sz val="9"/>
        <color indexed="8"/>
        <rFont val="Times New Roman"/>
        <family val="1"/>
      </rPr>
      <t>/Static Equipment Senior Engineer
#10000347/</t>
    </r>
    <r>
      <rPr>
        <sz val="9"/>
        <color indexed="8"/>
        <rFont val="宋体"/>
        <family val="3"/>
        <charset val="134"/>
      </rPr>
      <t>张锦祥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静设备管理副主任工程师</t>
    </r>
    <r>
      <rPr>
        <sz val="9"/>
        <color indexed="8"/>
        <rFont val="Times New Roman"/>
        <family val="1"/>
      </rPr>
      <t>/Static Equipment Deputy Senior Engineer</t>
    </r>
    <phoneticPr fontId="20" type="noConversion"/>
  </si>
  <si>
    <r>
      <t>#10000496/</t>
    </r>
    <r>
      <rPr>
        <sz val="9"/>
        <color indexed="8"/>
        <rFont val="宋体"/>
        <family val="3"/>
        <charset val="134"/>
      </rPr>
      <t>夏天宇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计量器具主任工程师</t>
    </r>
    <r>
      <rPr>
        <sz val="9"/>
        <color indexed="8"/>
        <rFont val="Times New Roman"/>
        <family val="1"/>
      </rPr>
      <t xml:space="preserve"> Metering Senior Engineer</t>
    </r>
    <phoneticPr fontId="20" type="noConversion"/>
  </si>
  <si>
    <r>
      <rPr>
        <sz val="9"/>
        <color indexed="8"/>
        <rFont val="宋体"/>
        <family val="3"/>
        <charset val="134"/>
      </rPr>
      <t>王火军（兼）</t>
    </r>
    <phoneticPr fontId="20" type="noConversion"/>
  </si>
  <si>
    <r>
      <t>*10002104/Hj Sofi Hasni Bin Haji Sharbini/</t>
    </r>
    <r>
      <rPr>
        <sz val="9"/>
        <color indexed="8"/>
        <rFont val="宋体"/>
        <family val="3"/>
        <charset val="134"/>
      </rPr>
      <t>环保管理主任工程师</t>
    </r>
    <r>
      <rPr>
        <sz val="9"/>
        <color indexed="8"/>
        <rFont val="Times New Roman"/>
        <family val="1"/>
      </rPr>
      <t>/Environmental Protection Senior Engineer
#10001734/</t>
    </r>
    <r>
      <rPr>
        <sz val="9"/>
        <color indexed="8"/>
        <rFont val="宋体"/>
        <family val="3"/>
        <charset val="134"/>
      </rPr>
      <t>刘政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环保管理工程师</t>
    </r>
    <r>
      <rPr>
        <sz val="9"/>
        <color indexed="8"/>
        <rFont val="Times New Roman"/>
        <family val="1"/>
      </rPr>
      <t>/Environmental Protection Engineer</t>
    </r>
    <phoneticPr fontId="20" type="noConversion"/>
  </si>
  <si>
    <r>
      <t>#10001531/</t>
    </r>
    <r>
      <rPr>
        <sz val="9"/>
        <color indexed="8"/>
        <rFont val="宋体"/>
        <family val="3"/>
        <charset val="134"/>
      </rPr>
      <t>冯建民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现场安全管理主任工程师</t>
    </r>
    <r>
      <rPr>
        <sz val="9"/>
        <color indexed="8"/>
        <rFont val="Times New Roman"/>
        <family val="1"/>
      </rPr>
      <t>/Site Safety Senior Engineer
#10002249/</t>
    </r>
    <r>
      <rPr>
        <sz val="9"/>
        <color indexed="8"/>
        <rFont val="宋体"/>
        <family val="3"/>
        <charset val="134"/>
      </rPr>
      <t>胡友谱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现场安全管理副主任工程师</t>
    </r>
    <r>
      <rPr>
        <sz val="9"/>
        <color indexed="8"/>
        <rFont val="Times New Roman"/>
        <family val="1"/>
      </rPr>
      <t>/Site Safety Deputy Senior Engineer
#10000452/</t>
    </r>
    <r>
      <rPr>
        <sz val="9"/>
        <color indexed="8"/>
        <rFont val="宋体"/>
        <family val="3"/>
        <charset val="134"/>
      </rPr>
      <t>王莹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现场安全管理工程师</t>
    </r>
    <r>
      <rPr>
        <sz val="9"/>
        <color indexed="8"/>
        <rFont val="Times New Roman"/>
        <family val="1"/>
      </rPr>
      <t>/Site Safety Engineer</t>
    </r>
    <phoneticPr fontId="20" type="noConversion"/>
  </si>
  <si>
    <r>
      <t>*10002103/Sham Khiruddin Mohammed/</t>
    </r>
    <r>
      <rPr>
        <sz val="9"/>
        <color indexed="8"/>
        <rFont val="宋体"/>
        <family val="3"/>
        <charset val="134"/>
      </rPr>
      <t>综合管理主任工程师</t>
    </r>
    <r>
      <rPr>
        <sz val="9"/>
        <color indexed="8"/>
        <rFont val="Times New Roman"/>
        <family val="1"/>
      </rPr>
      <t>/Integrated Management Senior Engineer
*10002106/Chin Hui Ting/</t>
    </r>
    <r>
      <rPr>
        <sz val="9"/>
        <color indexed="8"/>
        <rFont val="宋体"/>
        <family val="3"/>
        <charset val="134"/>
      </rPr>
      <t>综合管理工程师</t>
    </r>
    <r>
      <rPr>
        <sz val="9"/>
        <color indexed="8"/>
        <rFont val="Times New Roman"/>
        <family val="1"/>
      </rPr>
      <t>/Integrated Management Engineer</t>
    </r>
    <phoneticPr fontId="20" type="noConversion"/>
  </si>
  <si>
    <r>
      <rPr>
        <b/>
        <sz val="9"/>
        <rFont val="宋体"/>
        <family val="3"/>
        <charset val="134"/>
      </rPr>
      <t>待引进外包公司</t>
    </r>
    <r>
      <rPr>
        <b/>
        <sz val="9"/>
        <rFont val="Times New Roman"/>
        <family val="1"/>
      </rPr>
      <t xml:space="preserve"> Pending from Outsource Company</t>
    </r>
  </si>
  <si>
    <r>
      <t>#10001443/</t>
    </r>
    <r>
      <rPr>
        <sz val="9"/>
        <color indexed="8"/>
        <rFont val="宋体"/>
        <family val="3"/>
        <charset val="134"/>
      </rPr>
      <t>李厚亮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常减压工艺技术主任工程师</t>
    </r>
    <r>
      <rPr>
        <sz val="9"/>
        <color indexed="8"/>
        <rFont val="Times New Roman"/>
        <family val="1"/>
      </rPr>
      <t>/Process Senior Engineer,Atmospheric &amp; Vacuum Distillation
#10000501/</t>
    </r>
    <r>
      <rPr>
        <sz val="9"/>
        <color indexed="8"/>
        <rFont val="宋体"/>
        <family val="3"/>
        <charset val="134"/>
      </rPr>
      <t>郭晓纲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常减压工艺技术工程师</t>
    </r>
    <r>
      <rPr>
        <sz val="9"/>
        <color indexed="8"/>
        <rFont val="Times New Roman"/>
        <family val="1"/>
      </rPr>
      <t>/Process Engineer,Atmospheric &amp; Vacuum Distillation</t>
    </r>
    <phoneticPr fontId="20" type="noConversion"/>
  </si>
  <si>
    <r>
      <t>#10000407/</t>
    </r>
    <r>
      <rPr>
        <sz val="9"/>
        <color indexed="8"/>
        <rFont val="宋体"/>
        <family val="3"/>
        <charset val="134"/>
      </rPr>
      <t>蔺君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技术工程师</t>
    </r>
    <r>
      <rPr>
        <sz val="9"/>
        <color indexed="8"/>
        <rFont val="Times New Roman"/>
        <family val="1"/>
      </rPr>
      <t>/Process Safety Engineer</t>
    </r>
  </si>
  <si>
    <r>
      <t>*10002042/Phan Hui Theng/</t>
    </r>
    <r>
      <rPr>
        <sz val="9"/>
        <color indexed="8"/>
        <rFont val="宋体"/>
        <family val="3"/>
        <charset val="134"/>
      </rPr>
      <t>综合统计</t>
    </r>
    <r>
      <rPr>
        <sz val="9"/>
        <color indexed="8"/>
        <rFont val="Times New Roman"/>
        <family val="1"/>
      </rPr>
      <t>/Integrative Statistics</t>
    </r>
    <phoneticPr fontId="20" type="noConversion"/>
  </si>
  <si>
    <r>
      <t>#10002330/</t>
    </r>
    <r>
      <rPr>
        <sz val="9"/>
        <color indexed="8"/>
        <rFont val="宋体"/>
        <family val="3"/>
        <charset val="134"/>
      </rPr>
      <t>赵挺云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炼油二部设备副部长</t>
    </r>
    <r>
      <rPr>
        <sz val="9"/>
        <color indexed="8"/>
        <rFont val="Times New Roman"/>
        <family val="1"/>
      </rPr>
      <t>/Deputy HOD, No.2 Refinery Dept (Equipment)</t>
    </r>
  </si>
  <si>
    <r>
      <t>#10000122/</t>
    </r>
    <r>
      <rPr>
        <sz val="9"/>
        <color indexed="8"/>
        <rFont val="宋体"/>
        <family val="3"/>
        <charset val="134"/>
      </rPr>
      <t>李文涛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加氢精制设备技术主任工程师</t>
    </r>
    <r>
      <rPr>
        <sz val="9"/>
        <color indexed="8"/>
        <rFont val="Times New Roman"/>
        <family val="1"/>
      </rPr>
      <t>/Equipment Senior Engineer,hydrogenation
#10000678/</t>
    </r>
    <r>
      <rPr>
        <sz val="9"/>
        <color indexed="8"/>
        <rFont val="宋体"/>
        <family val="3"/>
        <charset val="134"/>
      </rPr>
      <t>高俊杰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加氢精制设备技术工程师</t>
    </r>
    <r>
      <rPr>
        <sz val="9"/>
        <color indexed="8"/>
        <rFont val="Times New Roman"/>
        <family val="1"/>
      </rPr>
      <t>/Equipment Engineer, hydrogenation
#10002335/</t>
    </r>
    <r>
      <rPr>
        <sz val="9"/>
        <color indexed="8"/>
        <rFont val="宋体"/>
        <family val="3"/>
        <charset val="134"/>
      </rPr>
      <t>周凯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加氢裂化设备技术工程师</t>
    </r>
    <r>
      <rPr>
        <sz val="9"/>
        <color indexed="8"/>
        <rFont val="Times New Roman"/>
        <family val="1"/>
      </rPr>
      <t>/Equipment Engineer, hydrocracking</t>
    </r>
    <phoneticPr fontId="20" type="noConversion"/>
  </si>
  <si>
    <r>
      <t>#10000869/</t>
    </r>
    <r>
      <rPr>
        <sz val="9"/>
        <color indexed="8"/>
        <rFont val="宋体"/>
        <family val="3"/>
        <charset val="134"/>
      </rPr>
      <t>毛奕清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技术工程师</t>
    </r>
    <r>
      <rPr>
        <sz val="9"/>
        <color indexed="8"/>
        <rFont val="Times New Roman"/>
        <family val="1"/>
      </rPr>
      <t>/Process Safety Engineer
#10002241/</t>
    </r>
    <r>
      <rPr>
        <sz val="9"/>
        <color indexed="8"/>
        <rFont val="宋体"/>
        <family val="3"/>
        <charset val="134"/>
      </rPr>
      <t>何昆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技术工程师</t>
    </r>
    <r>
      <rPr>
        <sz val="9"/>
        <color indexed="8"/>
        <rFont val="Times New Roman"/>
        <family val="1"/>
      </rPr>
      <t xml:space="preserve">/Process Safety Engineer
</t>
    </r>
    <phoneticPr fontId="20" type="noConversion"/>
  </si>
  <si>
    <r>
      <t>*10002049/Yap Ai Hui/</t>
    </r>
    <r>
      <rPr>
        <sz val="9"/>
        <color indexed="8"/>
        <rFont val="宋体"/>
        <family val="3"/>
        <charset val="134"/>
      </rPr>
      <t>综合统计</t>
    </r>
    <r>
      <rPr>
        <sz val="9"/>
        <color indexed="8"/>
        <rFont val="Times New Roman"/>
        <family val="1"/>
      </rPr>
      <t xml:space="preserve">/Integrative Statistics
</t>
    </r>
    <phoneticPr fontId="20" type="noConversion"/>
  </si>
  <si>
    <r>
      <t>#10000209/</t>
    </r>
    <r>
      <rPr>
        <sz val="9"/>
        <color indexed="8"/>
        <rFont val="宋体"/>
        <family val="3"/>
        <charset val="134"/>
      </rPr>
      <t>李冲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炼油三部重整设备副部长</t>
    </r>
    <r>
      <rPr>
        <sz val="9"/>
        <color indexed="8"/>
        <rFont val="Times New Roman"/>
        <family val="1"/>
      </rPr>
      <t>/Deputy HOD, No.3 Refinery Dept (Reforming Equipment)
#10000121/</t>
    </r>
    <r>
      <rPr>
        <sz val="9"/>
        <color indexed="8"/>
        <rFont val="宋体"/>
        <family val="3"/>
        <charset val="134"/>
      </rPr>
      <t>别中正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炼油三部芳烃设备副部长</t>
    </r>
    <r>
      <rPr>
        <sz val="9"/>
        <color indexed="8"/>
        <rFont val="Times New Roman"/>
        <family val="1"/>
      </rPr>
      <t>/Deputy HOD, No.3 Refinery Dept (Aromatics Equipment)</t>
    </r>
    <phoneticPr fontId="20" type="noConversion"/>
  </si>
  <si>
    <r>
      <t>#10002243/</t>
    </r>
    <r>
      <rPr>
        <sz val="9"/>
        <color indexed="8"/>
        <rFont val="宋体"/>
        <family val="3"/>
        <charset val="134"/>
      </rPr>
      <t>张旭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重整设备技术主任工程师</t>
    </r>
    <r>
      <rPr>
        <sz val="9"/>
        <color indexed="8"/>
        <rFont val="Times New Roman"/>
        <family val="1"/>
      </rPr>
      <t>/Equipment Senior Engineer, Reforming
#10000299/</t>
    </r>
    <r>
      <rPr>
        <sz val="9"/>
        <color indexed="8"/>
        <rFont val="宋体"/>
        <family val="3"/>
        <charset val="134"/>
      </rPr>
      <t>曹玉宝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芳烃设备技术主任工程师</t>
    </r>
    <r>
      <rPr>
        <sz val="9"/>
        <color indexed="8"/>
        <rFont val="Times New Roman"/>
        <family val="1"/>
      </rPr>
      <t>/Equipment Senior Engineer, Aromatics
#10000275/</t>
    </r>
    <r>
      <rPr>
        <sz val="9"/>
        <color indexed="8"/>
        <rFont val="宋体"/>
        <family val="3"/>
        <charset val="134"/>
      </rPr>
      <t>葛树强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芳烃设备技术工程师</t>
    </r>
    <r>
      <rPr>
        <sz val="9"/>
        <color indexed="8"/>
        <rFont val="Times New Roman"/>
        <family val="1"/>
      </rPr>
      <t>/Equipment Engineer, Aromatics
#10000362/</t>
    </r>
    <r>
      <rPr>
        <sz val="9"/>
        <color indexed="8"/>
        <rFont val="宋体"/>
        <family val="3"/>
        <charset val="134"/>
      </rPr>
      <t>郭大勇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重整设备技术工程师</t>
    </r>
    <r>
      <rPr>
        <sz val="9"/>
        <color indexed="8"/>
        <rFont val="Times New Roman"/>
        <family val="1"/>
      </rPr>
      <t>/Equipment Engineer, Reforming
#10001821/</t>
    </r>
    <r>
      <rPr>
        <sz val="9"/>
        <color indexed="8"/>
        <rFont val="宋体"/>
        <family val="3"/>
        <charset val="134"/>
      </rPr>
      <t>王亚飞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重整设备技术工程师</t>
    </r>
    <r>
      <rPr>
        <sz val="9"/>
        <color indexed="8"/>
        <rFont val="Times New Roman"/>
        <family val="1"/>
      </rPr>
      <t>/Equipment Engineer, Reforming
#10002364/</t>
    </r>
    <r>
      <rPr>
        <sz val="9"/>
        <color indexed="8"/>
        <rFont val="宋体"/>
        <family val="3"/>
        <charset val="134"/>
      </rPr>
      <t>史永良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芳烃设备技术工程师</t>
    </r>
    <r>
      <rPr>
        <sz val="9"/>
        <color indexed="8"/>
        <rFont val="Times New Roman"/>
        <family val="1"/>
      </rPr>
      <t xml:space="preserve">/Equipment Engineer, Aromatics
</t>
    </r>
    <phoneticPr fontId="20" type="noConversion"/>
  </si>
  <si>
    <r>
      <t>#10001576/</t>
    </r>
    <r>
      <rPr>
        <sz val="9"/>
        <color indexed="8"/>
        <rFont val="宋体"/>
        <family val="3"/>
        <charset val="134"/>
      </rPr>
      <t>周军义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技术主任工程师</t>
    </r>
    <r>
      <rPr>
        <sz val="9"/>
        <color indexed="8"/>
        <rFont val="Times New Roman"/>
        <family val="1"/>
      </rPr>
      <t>/Process Safety Senior Engineer
#10001647/</t>
    </r>
    <r>
      <rPr>
        <sz val="9"/>
        <color indexed="8"/>
        <rFont val="宋体"/>
        <family val="3"/>
        <charset val="134"/>
      </rPr>
      <t>谢强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技术主任工程师</t>
    </r>
    <r>
      <rPr>
        <sz val="9"/>
        <color indexed="8"/>
        <rFont val="Times New Roman"/>
        <family val="1"/>
      </rPr>
      <t>/Process Safety Senior Engineer</t>
    </r>
    <phoneticPr fontId="20" type="noConversion"/>
  </si>
  <si>
    <r>
      <t>#10000539/</t>
    </r>
    <r>
      <rPr>
        <sz val="9"/>
        <color indexed="8"/>
        <rFont val="宋体"/>
        <family val="3"/>
        <charset val="134"/>
      </rPr>
      <t>宫喜艳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综合统计</t>
    </r>
    <r>
      <rPr>
        <sz val="9"/>
        <color indexed="8"/>
        <rFont val="Times New Roman"/>
        <family val="1"/>
      </rPr>
      <t>/Integrative Statistics</t>
    </r>
  </si>
  <si>
    <r>
      <t>#10000484/</t>
    </r>
    <r>
      <rPr>
        <sz val="9"/>
        <rFont val="宋体"/>
        <family val="3"/>
        <charset val="134"/>
      </rPr>
      <t>胡志林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炼油四部灵活焦化工艺副部长</t>
    </r>
    <r>
      <rPr>
        <sz val="9"/>
        <rFont val="Times New Roman"/>
        <family val="1"/>
      </rPr>
      <t>/Deputy HOD, No.4 Refinery Dept (Flexi-coking Process)
#10000109/</t>
    </r>
    <r>
      <rPr>
        <sz val="9"/>
        <rFont val="宋体"/>
        <family val="3"/>
        <charset val="134"/>
      </rPr>
      <t>颜兵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炼油四部硫磺工艺副部长</t>
    </r>
    <r>
      <rPr>
        <sz val="9"/>
        <rFont val="Times New Roman"/>
        <family val="1"/>
      </rPr>
      <t>/Deputy HOD, No.4 Refinery Dept (Sulfur Process)</t>
    </r>
    <phoneticPr fontId="20" type="noConversion"/>
  </si>
  <si>
    <r>
      <t>#10000182/</t>
    </r>
    <r>
      <rPr>
        <sz val="9"/>
        <rFont val="宋体"/>
        <family val="3"/>
        <charset val="134"/>
      </rPr>
      <t>邹衡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灵活焦化工艺技术主任工程师</t>
    </r>
    <r>
      <rPr>
        <sz val="9"/>
        <rFont val="Times New Roman"/>
        <family val="1"/>
      </rPr>
      <t>/Process Senior Engineer, Flexi-Coking
#10000281/</t>
    </r>
    <r>
      <rPr>
        <sz val="9"/>
        <rFont val="宋体"/>
        <family val="3"/>
        <charset val="134"/>
      </rPr>
      <t>王国新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灵活焦化工艺技术工程师</t>
    </r>
    <r>
      <rPr>
        <sz val="9"/>
        <rFont val="Times New Roman"/>
        <family val="1"/>
      </rPr>
      <t>/Process Engineer, Flexi-Coking
#10000360/</t>
    </r>
    <r>
      <rPr>
        <sz val="9"/>
        <rFont val="宋体"/>
        <family val="3"/>
        <charset val="134"/>
      </rPr>
      <t>熊烈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硫磺工艺技术主任工程师</t>
    </r>
    <r>
      <rPr>
        <sz val="9"/>
        <rFont val="Times New Roman"/>
        <family val="1"/>
      </rPr>
      <t>/Process Senior Engineer, Sulfur
#10000419/</t>
    </r>
    <r>
      <rPr>
        <sz val="9"/>
        <rFont val="宋体"/>
        <family val="3"/>
        <charset val="134"/>
      </rPr>
      <t>陈振林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硫磺工艺技术工程师</t>
    </r>
    <r>
      <rPr>
        <sz val="9"/>
        <rFont val="Times New Roman"/>
        <family val="1"/>
      </rPr>
      <t>/Process Engineer, Sulfur</t>
    </r>
    <phoneticPr fontId="20" type="noConversion"/>
  </si>
  <si>
    <r>
      <t>#10000234/</t>
    </r>
    <r>
      <rPr>
        <sz val="9"/>
        <color indexed="8"/>
        <rFont val="宋体"/>
        <family val="3"/>
        <charset val="134"/>
      </rPr>
      <t>卞晓峰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炼油四部设备副部长</t>
    </r>
    <r>
      <rPr>
        <sz val="9"/>
        <color indexed="8"/>
        <rFont val="Times New Roman"/>
        <family val="1"/>
      </rPr>
      <t>/Deputy HOD, No.4 Refinery Dept (Equipment)</t>
    </r>
  </si>
  <si>
    <r>
      <t>#10000477/</t>
    </r>
    <r>
      <rPr>
        <sz val="9"/>
        <rFont val="宋体"/>
        <family val="3"/>
        <charset val="134"/>
      </rPr>
      <t>王建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硫磺设备技术主任工程师</t>
    </r>
    <r>
      <rPr>
        <sz val="9"/>
        <rFont val="Times New Roman"/>
        <family val="1"/>
      </rPr>
      <t>/Equipment Senior Engineer, Sulfur
#10000271/</t>
    </r>
    <r>
      <rPr>
        <sz val="9"/>
        <rFont val="宋体"/>
        <family val="3"/>
        <charset val="134"/>
      </rPr>
      <t>马益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硫磺设备技术工程师</t>
    </r>
    <r>
      <rPr>
        <sz val="9"/>
        <rFont val="Times New Roman"/>
        <family val="1"/>
      </rPr>
      <t>/Equipment Engineer, Sulfur
#10000908/</t>
    </r>
    <r>
      <rPr>
        <sz val="9"/>
        <rFont val="宋体"/>
        <family val="3"/>
        <charset val="134"/>
      </rPr>
      <t>许重兴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灵活焦化设备技术主任工程师</t>
    </r>
    <r>
      <rPr>
        <sz val="9"/>
        <rFont val="Times New Roman"/>
        <family val="1"/>
      </rPr>
      <t>/Equipment Senior Engineer Flexi-Coking
#10000455/</t>
    </r>
    <r>
      <rPr>
        <sz val="9"/>
        <rFont val="宋体"/>
        <family val="3"/>
        <charset val="134"/>
      </rPr>
      <t>马建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灵活焦化设备技术工程师</t>
    </r>
    <r>
      <rPr>
        <sz val="9"/>
        <rFont val="Times New Roman"/>
        <family val="1"/>
      </rPr>
      <t>/Equipment Engineer, Flexi-Coking</t>
    </r>
    <phoneticPr fontId="20" type="noConversion"/>
  </si>
  <si>
    <r>
      <t>#10001554/</t>
    </r>
    <r>
      <rPr>
        <sz val="9"/>
        <rFont val="宋体"/>
        <family val="3"/>
        <charset val="134"/>
      </rPr>
      <t>吴耀洪</t>
    </r>
    <r>
      <rPr>
        <sz val="9"/>
        <rFont val="Times New Roman"/>
        <family val="1"/>
      </rPr>
      <t>/HSE</t>
    </r>
    <r>
      <rPr>
        <sz val="9"/>
        <rFont val="宋体"/>
        <family val="3"/>
        <charset val="134"/>
      </rPr>
      <t>技术主任工程师</t>
    </r>
    <r>
      <rPr>
        <sz val="9"/>
        <rFont val="Times New Roman"/>
        <family val="1"/>
      </rPr>
      <t>/Process Safety Senior Engineer
#10002250/</t>
    </r>
    <r>
      <rPr>
        <sz val="9"/>
        <rFont val="宋体"/>
        <family val="3"/>
        <charset val="134"/>
      </rPr>
      <t>许文军</t>
    </r>
    <r>
      <rPr>
        <sz val="9"/>
        <rFont val="Times New Roman"/>
        <family val="1"/>
      </rPr>
      <t>/HSE</t>
    </r>
    <r>
      <rPr>
        <sz val="9"/>
        <rFont val="宋体"/>
        <family val="3"/>
        <charset val="134"/>
      </rPr>
      <t>技术工程师</t>
    </r>
    <r>
      <rPr>
        <sz val="9"/>
        <rFont val="Times New Roman"/>
        <family val="1"/>
      </rPr>
      <t>/Process Safety Engineer</t>
    </r>
    <phoneticPr fontId="20" type="noConversion"/>
  </si>
  <si>
    <r>
      <t>*10002069/Lim Chui Lean/</t>
    </r>
    <r>
      <rPr>
        <sz val="9"/>
        <rFont val="宋体"/>
        <family val="3"/>
        <charset val="134"/>
      </rPr>
      <t>综合统计</t>
    </r>
    <r>
      <rPr>
        <sz val="9"/>
        <rFont val="Times New Roman"/>
        <family val="1"/>
      </rPr>
      <t>/Integrative Statistics</t>
    </r>
    <phoneticPr fontId="20" type="noConversion"/>
  </si>
  <si>
    <r>
      <t>#10000351/</t>
    </r>
    <r>
      <rPr>
        <sz val="9"/>
        <color indexed="8"/>
        <rFont val="宋体"/>
        <family val="3"/>
        <charset val="134"/>
      </rPr>
      <t>梁金豹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设备技术主任工程师</t>
    </r>
    <r>
      <rPr>
        <sz val="9"/>
        <color indexed="8"/>
        <rFont val="Times New Roman"/>
        <family val="1"/>
      </rPr>
      <t>/Equipment Senior Engineer
#10000357/</t>
    </r>
    <r>
      <rPr>
        <sz val="9"/>
        <color indexed="8"/>
        <rFont val="宋体"/>
        <family val="3"/>
        <charset val="134"/>
      </rPr>
      <t>宁泽贤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设备技术工程师</t>
    </r>
    <r>
      <rPr>
        <sz val="9"/>
        <color indexed="8"/>
        <rFont val="Times New Roman"/>
        <family val="1"/>
      </rPr>
      <t>/Equipment Engineer</t>
    </r>
    <phoneticPr fontId="20" type="noConversion"/>
  </si>
  <si>
    <r>
      <t>#10000757/</t>
    </r>
    <r>
      <rPr>
        <sz val="9"/>
        <color indexed="8"/>
        <rFont val="宋体"/>
        <family val="3"/>
        <charset val="134"/>
      </rPr>
      <t>张浩然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技术主任工程师</t>
    </r>
    <r>
      <rPr>
        <sz val="9"/>
        <color indexed="8"/>
        <rFont val="Times New Roman"/>
        <family val="1"/>
      </rPr>
      <t>/Process Safety Senior Engineer</t>
    </r>
  </si>
  <si>
    <r>
      <t>#10000326/</t>
    </r>
    <r>
      <rPr>
        <sz val="9"/>
        <color indexed="8"/>
        <rFont val="宋体"/>
        <family val="3"/>
        <charset val="134"/>
      </rPr>
      <t>段发荣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热电部化水副部长</t>
    </r>
    <r>
      <rPr>
        <sz val="9"/>
        <color indexed="8"/>
        <rFont val="Times New Roman"/>
        <family val="1"/>
      </rPr>
      <t>/Deputy HOD, Power Dept (Chemical Water process)
#10000342/</t>
    </r>
    <r>
      <rPr>
        <sz val="9"/>
        <color indexed="8"/>
        <rFont val="宋体"/>
        <family val="3"/>
        <charset val="134"/>
      </rPr>
      <t>曹素健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热电部汽机副部长</t>
    </r>
    <r>
      <rPr>
        <sz val="9"/>
        <color indexed="8"/>
        <rFont val="Times New Roman"/>
        <family val="1"/>
      </rPr>
      <t>/Deputy HOD, Power Dept (Turbine process)
#10001649/</t>
    </r>
    <r>
      <rPr>
        <sz val="9"/>
        <color indexed="8"/>
        <rFont val="宋体"/>
        <family val="3"/>
        <charset val="134"/>
      </rPr>
      <t>谢可君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热电部锅炉副部长</t>
    </r>
    <r>
      <rPr>
        <sz val="9"/>
        <color indexed="8"/>
        <rFont val="Times New Roman"/>
        <family val="1"/>
      </rPr>
      <t>/Deputy HOD, Power Dept (Boiler)</t>
    </r>
    <phoneticPr fontId="20" type="noConversion"/>
  </si>
  <si>
    <r>
      <t>#10000451/</t>
    </r>
    <r>
      <rPr>
        <sz val="9"/>
        <rFont val="宋体"/>
        <family val="3"/>
        <charset val="134"/>
      </rPr>
      <t>钟伟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化水工艺技术工程师</t>
    </r>
    <r>
      <rPr>
        <sz val="9"/>
        <rFont val="Times New Roman"/>
        <family val="1"/>
      </rPr>
      <t>/Process Engineer, Chemical Water
#10000473/</t>
    </r>
    <r>
      <rPr>
        <sz val="9"/>
        <rFont val="宋体"/>
        <family val="3"/>
        <charset val="134"/>
      </rPr>
      <t>文政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锅炉工艺技术工程师</t>
    </r>
    <r>
      <rPr>
        <sz val="9"/>
        <rFont val="Times New Roman"/>
        <family val="1"/>
      </rPr>
      <t>/Process Engineer, Boiler
#10000562/</t>
    </r>
    <r>
      <rPr>
        <sz val="9"/>
        <rFont val="宋体"/>
        <family val="3"/>
        <charset val="134"/>
      </rPr>
      <t>高维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燃运工艺技术工程师</t>
    </r>
    <r>
      <rPr>
        <sz val="9"/>
        <rFont val="Times New Roman"/>
        <family val="1"/>
      </rPr>
      <t>/Process Engineer, Fuel Transport
#10000450/</t>
    </r>
    <r>
      <rPr>
        <sz val="9"/>
        <rFont val="宋体"/>
        <family val="3"/>
        <charset val="134"/>
      </rPr>
      <t>文增良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汽机工程师</t>
    </r>
    <r>
      <rPr>
        <sz val="9"/>
        <rFont val="Times New Roman"/>
        <family val="1"/>
      </rPr>
      <t>/Process Engineer, Turbine</t>
    </r>
    <phoneticPr fontId="20" type="noConversion"/>
  </si>
  <si>
    <r>
      <t>#20000035/</t>
    </r>
    <r>
      <rPr>
        <sz val="9"/>
        <color indexed="8"/>
        <rFont val="宋体"/>
        <family val="3"/>
        <charset val="134"/>
      </rPr>
      <t>谢祺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热电部设备副部长</t>
    </r>
    <r>
      <rPr>
        <sz val="9"/>
        <color indexed="8"/>
        <rFont val="Times New Roman"/>
        <family val="1"/>
      </rPr>
      <t>/Deputy HOD, Power Dept (Equipment)</t>
    </r>
  </si>
  <si>
    <r>
      <t>#10000240/</t>
    </r>
    <r>
      <rPr>
        <sz val="9"/>
        <color indexed="8"/>
        <rFont val="宋体"/>
        <family val="3"/>
        <charset val="134"/>
      </rPr>
      <t>于鹏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设备技术主任工程师</t>
    </r>
    <r>
      <rPr>
        <sz val="9"/>
        <color indexed="8"/>
        <rFont val="Times New Roman"/>
        <family val="1"/>
      </rPr>
      <t>/Equipment Senior Engineer
#10000392/</t>
    </r>
    <r>
      <rPr>
        <sz val="9"/>
        <color indexed="8"/>
        <rFont val="宋体"/>
        <family val="3"/>
        <charset val="134"/>
      </rPr>
      <t>季听初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设备技术工程师</t>
    </r>
    <r>
      <rPr>
        <sz val="9"/>
        <color indexed="8"/>
        <rFont val="Times New Roman"/>
        <family val="1"/>
      </rPr>
      <t>/Equipment Engineer</t>
    </r>
    <phoneticPr fontId="20" type="noConversion"/>
  </si>
  <si>
    <r>
      <t>#10000903/</t>
    </r>
    <r>
      <rPr>
        <sz val="9"/>
        <color indexed="8"/>
        <rFont val="宋体"/>
        <family val="3"/>
        <charset val="134"/>
      </rPr>
      <t>徐建海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技术主任工程师</t>
    </r>
    <r>
      <rPr>
        <sz val="9"/>
        <color indexed="8"/>
        <rFont val="Times New Roman"/>
        <family val="1"/>
      </rPr>
      <t>/Process Safety Senior Engineer</t>
    </r>
    <phoneticPr fontId="20" type="noConversion"/>
  </si>
  <si>
    <r>
      <t>#10000999/</t>
    </r>
    <r>
      <rPr>
        <sz val="9"/>
        <color indexed="8"/>
        <rFont val="宋体"/>
        <family val="3"/>
        <charset val="134"/>
      </rPr>
      <t>陈珂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综合统计</t>
    </r>
    <r>
      <rPr>
        <sz val="9"/>
        <color indexed="8"/>
        <rFont val="Times New Roman"/>
        <family val="1"/>
      </rPr>
      <t>/Integrative Statistics</t>
    </r>
  </si>
  <si>
    <r>
      <t>#10000728/</t>
    </r>
    <r>
      <rPr>
        <sz val="9"/>
        <color indexed="8"/>
        <rFont val="宋体"/>
        <family val="3"/>
        <charset val="134"/>
      </rPr>
      <t>高伟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港务储运部部长</t>
    </r>
    <r>
      <rPr>
        <sz val="9"/>
        <color indexed="8"/>
        <rFont val="Times New Roman"/>
        <family val="1"/>
      </rPr>
      <t>/HOD, Port and Storage Dept</t>
    </r>
    <phoneticPr fontId="20" type="noConversion"/>
  </si>
  <si>
    <r>
      <t>#10001781/</t>
    </r>
    <r>
      <rPr>
        <sz val="9"/>
        <color indexed="8"/>
        <rFont val="宋体"/>
        <family val="3"/>
        <charset val="134"/>
      </rPr>
      <t>阚兆新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港务储运部工艺副部长</t>
    </r>
    <r>
      <rPr>
        <sz val="9"/>
        <color indexed="8"/>
        <rFont val="Times New Roman"/>
        <family val="1"/>
      </rPr>
      <t>/Deputy HOD, Port and Storage Dept (Storage Process)
#10000084/</t>
    </r>
    <r>
      <rPr>
        <sz val="9"/>
        <color indexed="8"/>
        <rFont val="宋体"/>
        <family val="3"/>
        <charset val="134"/>
      </rPr>
      <t>李建业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港务储运部码头工艺副部长</t>
    </r>
    <r>
      <rPr>
        <sz val="9"/>
        <color indexed="8"/>
        <rFont val="Times New Roman"/>
        <family val="1"/>
      </rPr>
      <t>/Deputy HOD, Port and Storage Dept (Jetties Process)
#10000343/</t>
    </r>
    <r>
      <rPr>
        <sz val="9"/>
        <color indexed="8"/>
        <rFont val="宋体"/>
        <family val="3"/>
        <charset val="134"/>
      </rPr>
      <t>张明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港务储运部设备副部长</t>
    </r>
    <r>
      <rPr>
        <sz val="9"/>
        <color indexed="8"/>
        <rFont val="Times New Roman"/>
        <family val="1"/>
      </rPr>
      <t>/Deputy HOD,  Port and Storage Dept (Equipment)</t>
    </r>
    <phoneticPr fontId="20" type="noConversion"/>
  </si>
  <si>
    <r>
      <t>#10000340/</t>
    </r>
    <r>
      <rPr>
        <sz val="9"/>
        <rFont val="宋体"/>
        <family val="3"/>
        <charset val="134"/>
      </rPr>
      <t>毛锐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储运工艺技术主任工程师</t>
    </r>
    <r>
      <rPr>
        <sz val="9"/>
        <rFont val="Times New Roman"/>
        <family val="1"/>
      </rPr>
      <t>/Process Senior Engineer, Storage &amp; Transportation
#10001621/</t>
    </r>
    <r>
      <rPr>
        <sz val="9"/>
        <rFont val="宋体"/>
        <family val="3"/>
        <charset val="134"/>
      </rPr>
      <t>曲兴钰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储运工艺技术主任工程师</t>
    </r>
    <r>
      <rPr>
        <sz val="9"/>
        <rFont val="Times New Roman"/>
        <family val="1"/>
      </rPr>
      <t>/Process Senior Engineer, Storage &amp; Transportation
#10000373/</t>
    </r>
    <r>
      <rPr>
        <sz val="9"/>
        <rFont val="宋体"/>
        <family val="3"/>
        <charset val="134"/>
      </rPr>
      <t>于福良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储运工艺技术工程师</t>
    </r>
    <r>
      <rPr>
        <sz val="9"/>
        <rFont val="Times New Roman"/>
        <family val="1"/>
      </rPr>
      <t>/Process Engineer, Storage &amp; Transportation
#10001648/</t>
    </r>
    <r>
      <rPr>
        <sz val="9"/>
        <rFont val="宋体"/>
        <family val="3"/>
        <charset val="134"/>
      </rPr>
      <t>王红专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储运工艺技术工程师</t>
    </r>
    <r>
      <rPr>
        <sz val="9"/>
        <rFont val="Times New Roman"/>
        <family val="1"/>
      </rPr>
      <t>/Process Engineer, Storage &amp; Transportation
#10000683/</t>
    </r>
    <r>
      <rPr>
        <sz val="9"/>
        <rFont val="宋体"/>
        <family val="3"/>
        <charset val="134"/>
      </rPr>
      <t>周其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储运工艺技术工程师</t>
    </r>
    <r>
      <rPr>
        <sz val="9"/>
        <rFont val="Times New Roman"/>
        <family val="1"/>
      </rPr>
      <t>/Process Engineer, Storage &amp; Transportation
#10000943/</t>
    </r>
    <r>
      <rPr>
        <sz val="9"/>
        <rFont val="宋体"/>
        <family val="3"/>
        <charset val="134"/>
      </rPr>
      <t>全冬禹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储运工艺技术工程师</t>
    </r>
    <r>
      <rPr>
        <sz val="9"/>
        <rFont val="Times New Roman"/>
        <family val="1"/>
      </rPr>
      <t>/Process Engineer, Storage &amp; Transportation
#10000211/</t>
    </r>
    <r>
      <rPr>
        <sz val="9"/>
        <rFont val="宋体"/>
        <family val="3"/>
        <charset val="134"/>
      </rPr>
      <t>汪涛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储运工艺技术主任工程师</t>
    </r>
    <r>
      <rPr>
        <sz val="9"/>
        <rFont val="Times New Roman"/>
        <family val="1"/>
      </rPr>
      <t>/Process Senior Engineer, Storage &amp; Transportation</t>
    </r>
    <phoneticPr fontId="20" type="noConversion"/>
  </si>
  <si>
    <r>
      <t>#10002381/</t>
    </r>
    <r>
      <rPr>
        <sz val="9"/>
        <rFont val="宋体"/>
        <family val="3"/>
        <charset val="134"/>
      </rPr>
      <t>许建峰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船务技术主任工程师</t>
    </r>
    <r>
      <rPr>
        <sz val="9"/>
        <rFont val="Times New Roman"/>
        <family val="1"/>
      </rPr>
      <t>/Shipping Technology Senior Engineer</t>
    </r>
  </si>
  <si>
    <r>
      <t>#10002441/</t>
    </r>
    <r>
      <rPr>
        <sz val="9"/>
        <rFont val="宋体"/>
        <family val="3"/>
        <charset val="134"/>
      </rPr>
      <t>徐金荣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机务技术工程师</t>
    </r>
    <r>
      <rPr>
        <sz val="9"/>
        <rFont val="Times New Roman"/>
        <family val="1"/>
      </rPr>
      <t>/Vessel Maintenance Engineer</t>
    </r>
  </si>
  <si>
    <r>
      <t>#10000119/</t>
    </r>
    <r>
      <rPr>
        <sz val="9"/>
        <rFont val="宋体"/>
        <family val="3"/>
        <charset val="134"/>
      </rPr>
      <t>张星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港储设备技术主任工程师</t>
    </r>
    <r>
      <rPr>
        <sz val="9"/>
        <rFont val="Times New Roman"/>
        <family val="1"/>
      </rPr>
      <t>/Equipment Senior Engineer,Port and Storage
#10000333/</t>
    </r>
    <r>
      <rPr>
        <sz val="9"/>
        <rFont val="宋体"/>
        <family val="3"/>
        <charset val="134"/>
      </rPr>
      <t>谢科技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港储设备技术工程师</t>
    </r>
    <r>
      <rPr>
        <sz val="9"/>
        <rFont val="Times New Roman"/>
        <family val="1"/>
      </rPr>
      <t>/Equipment Engineer, Port and Storage
#10000622/</t>
    </r>
    <r>
      <rPr>
        <sz val="9"/>
        <rFont val="宋体"/>
        <family val="3"/>
        <charset val="134"/>
      </rPr>
      <t>黄生宏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港储设备技术工程师</t>
    </r>
    <r>
      <rPr>
        <sz val="9"/>
        <rFont val="Times New Roman"/>
        <family val="1"/>
      </rPr>
      <t>/Equipment Engineer, Port and Storage
#10002370/</t>
    </r>
    <r>
      <rPr>
        <sz val="9"/>
        <rFont val="宋体"/>
        <family val="3"/>
        <charset val="134"/>
      </rPr>
      <t>南海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港储设备技术工程师</t>
    </r>
    <r>
      <rPr>
        <sz val="9"/>
        <rFont val="Times New Roman"/>
        <family val="1"/>
      </rPr>
      <t>/Equipment Engineer, Port and Storage</t>
    </r>
    <phoneticPr fontId="20" type="noConversion"/>
  </si>
  <si>
    <r>
      <t>#10001958/</t>
    </r>
    <r>
      <rPr>
        <sz val="9"/>
        <color indexed="8"/>
        <rFont val="宋体"/>
        <family val="3"/>
        <charset val="134"/>
      </rPr>
      <t>袁红宇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技术主任工程师</t>
    </r>
    <r>
      <rPr>
        <sz val="9"/>
        <color indexed="8"/>
        <rFont val="Times New Roman"/>
        <family val="1"/>
      </rPr>
      <t>/Process Safety Senior Engineer
#10001650/</t>
    </r>
    <r>
      <rPr>
        <sz val="9"/>
        <color indexed="8"/>
        <rFont val="宋体"/>
        <family val="3"/>
        <charset val="134"/>
      </rPr>
      <t>李延文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技术工程师</t>
    </r>
    <r>
      <rPr>
        <sz val="9"/>
        <color indexed="8"/>
        <rFont val="Times New Roman"/>
        <family val="1"/>
      </rPr>
      <t>/Process Safety Engineer
#10000625/</t>
    </r>
    <r>
      <rPr>
        <sz val="9"/>
        <color indexed="8"/>
        <rFont val="宋体"/>
        <family val="3"/>
        <charset val="134"/>
      </rPr>
      <t>刘伟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技术工程师</t>
    </r>
    <r>
      <rPr>
        <sz val="9"/>
        <color indexed="8"/>
        <rFont val="Times New Roman"/>
        <family val="1"/>
      </rPr>
      <t>/Process Safety Engineer</t>
    </r>
    <phoneticPr fontId="20" type="noConversion"/>
  </si>
  <si>
    <r>
      <t>#10000942/</t>
    </r>
    <r>
      <rPr>
        <sz val="9"/>
        <color indexed="8"/>
        <rFont val="宋体"/>
        <family val="3"/>
        <charset val="134"/>
      </rPr>
      <t>刘凤荣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计量统计</t>
    </r>
    <r>
      <rPr>
        <sz val="9"/>
        <color indexed="8"/>
        <rFont val="Times New Roman"/>
        <family val="1"/>
      </rPr>
      <t>/Metering Statistics
#10001259/</t>
    </r>
    <r>
      <rPr>
        <sz val="9"/>
        <color indexed="8"/>
        <rFont val="宋体"/>
        <family val="3"/>
        <charset val="134"/>
      </rPr>
      <t>彭丹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综合统计</t>
    </r>
    <r>
      <rPr>
        <sz val="9"/>
        <color indexed="8"/>
        <rFont val="Times New Roman"/>
        <family val="1"/>
      </rPr>
      <t>/Integrative Statistics</t>
    </r>
    <phoneticPr fontId="20" type="noConversion"/>
  </si>
  <si>
    <r>
      <t>#10000513/</t>
    </r>
    <r>
      <rPr>
        <sz val="9"/>
        <color indexed="8"/>
        <rFont val="宋体"/>
        <family val="3"/>
        <charset val="134"/>
      </rPr>
      <t>郭崇伙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电气运行部部长</t>
    </r>
    <r>
      <rPr>
        <sz val="9"/>
        <color indexed="8"/>
        <rFont val="Times New Roman"/>
        <family val="1"/>
      </rPr>
      <t>/HOD, Electrical Operation Dept</t>
    </r>
  </si>
  <si>
    <r>
      <t>#10000247/</t>
    </r>
    <r>
      <rPr>
        <sz val="9"/>
        <color indexed="8"/>
        <rFont val="宋体"/>
        <family val="3"/>
        <charset val="134"/>
      </rPr>
      <t>潘玉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电气运行部运行副部长</t>
    </r>
    <r>
      <rPr>
        <sz val="9"/>
        <color indexed="8"/>
        <rFont val="Times New Roman"/>
        <family val="1"/>
      </rPr>
      <t>/Deputy HOD, Electrical Operation Dept (Operation)
#10000250/</t>
    </r>
    <r>
      <rPr>
        <sz val="9"/>
        <color indexed="8"/>
        <rFont val="宋体"/>
        <family val="3"/>
        <charset val="134"/>
      </rPr>
      <t>肖锡才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电气运行部设备副部长</t>
    </r>
    <r>
      <rPr>
        <sz val="9"/>
        <color indexed="8"/>
        <rFont val="Times New Roman"/>
        <family val="1"/>
      </rPr>
      <t>/Deputy HOD, Electrical Operation Dept (Equipment)
#10000704/</t>
    </r>
    <r>
      <rPr>
        <sz val="9"/>
        <color indexed="8"/>
        <rFont val="宋体"/>
        <family val="3"/>
        <charset val="134"/>
      </rPr>
      <t>李平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电气运行部维保副部长</t>
    </r>
    <r>
      <rPr>
        <sz val="9"/>
        <color indexed="8"/>
        <rFont val="Times New Roman"/>
        <family val="1"/>
      </rPr>
      <t>/Deputy HOD, Electrical Operation Dept (Maintenance)</t>
    </r>
    <phoneticPr fontId="20" type="noConversion"/>
  </si>
  <si>
    <r>
      <t>#10000413/</t>
    </r>
    <r>
      <rPr>
        <sz val="9"/>
        <color indexed="8"/>
        <rFont val="宋体"/>
        <family val="3"/>
        <charset val="134"/>
      </rPr>
      <t>冯俊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电力调度</t>
    </r>
    <r>
      <rPr>
        <sz val="9"/>
        <color indexed="8"/>
        <rFont val="Times New Roman"/>
        <family val="1"/>
      </rPr>
      <t>/Electrical Dispatcher
#10000633/</t>
    </r>
    <r>
      <rPr>
        <sz val="9"/>
        <color indexed="8"/>
        <rFont val="宋体"/>
        <family val="3"/>
        <charset val="134"/>
      </rPr>
      <t>樊祥东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电力调度</t>
    </r>
    <r>
      <rPr>
        <sz val="9"/>
        <color indexed="8"/>
        <rFont val="Times New Roman"/>
        <family val="1"/>
      </rPr>
      <t>/Electrical Dispatcher
#10000861/</t>
    </r>
    <r>
      <rPr>
        <sz val="9"/>
        <color indexed="8"/>
        <rFont val="宋体"/>
        <family val="3"/>
        <charset val="134"/>
      </rPr>
      <t>王京东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电力调度</t>
    </r>
    <r>
      <rPr>
        <sz val="9"/>
        <color indexed="8"/>
        <rFont val="Times New Roman"/>
        <family val="1"/>
      </rPr>
      <t>/Electrical Dispatcher
#10001241/</t>
    </r>
    <r>
      <rPr>
        <sz val="9"/>
        <color indexed="8"/>
        <rFont val="宋体"/>
        <family val="3"/>
        <charset val="134"/>
      </rPr>
      <t>刘涛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电力调度</t>
    </r>
    <r>
      <rPr>
        <sz val="9"/>
        <color indexed="8"/>
        <rFont val="Times New Roman"/>
        <family val="1"/>
      </rPr>
      <t>/Electrical Dispatcher
#10000401/</t>
    </r>
    <r>
      <rPr>
        <sz val="9"/>
        <color indexed="8"/>
        <rFont val="宋体"/>
        <family val="3"/>
        <charset val="134"/>
      </rPr>
      <t>孙继峰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电力调度</t>
    </r>
    <r>
      <rPr>
        <sz val="9"/>
        <color indexed="8"/>
        <rFont val="Times New Roman"/>
        <family val="1"/>
      </rPr>
      <t>/Electrical Dispatcher</t>
    </r>
    <phoneticPr fontId="20" type="noConversion"/>
  </si>
  <si>
    <r>
      <t>#10000249/</t>
    </r>
    <r>
      <rPr>
        <sz val="9"/>
        <color indexed="8"/>
        <rFont val="宋体"/>
        <family val="3"/>
        <charset val="134"/>
      </rPr>
      <t>滕海鲁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电气运行技术工程师</t>
    </r>
    <r>
      <rPr>
        <sz val="9"/>
        <color indexed="8"/>
        <rFont val="Times New Roman"/>
        <family val="1"/>
      </rPr>
      <t>/Engineer, Electrical Operation
#10002487/</t>
    </r>
    <r>
      <rPr>
        <sz val="9"/>
        <color indexed="8"/>
        <rFont val="宋体"/>
        <family val="3"/>
        <charset val="134"/>
      </rPr>
      <t>邸春禹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电气运行技术工程师</t>
    </r>
    <r>
      <rPr>
        <sz val="9"/>
        <color indexed="8"/>
        <rFont val="Times New Roman"/>
        <family val="1"/>
      </rPr>
      <t>/Engineer, Electrical Operation</t>
    </r>
    <phoneticPr fontId="20" type="noConversion"/>
  </si>
  <si>
    <r>
      <t>#10000543/</t>
    </r>
    <r>
      <rPr>
        <sz val="9"/>
        <color indexed="8"/>
        <rFont val="宋体"/>
        <family val="3"/>
        <charset val="134"/>
      </rPr>
      <t>王磊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电气设备技术副主任工程师</t>
    </r>
    <r>
      <rPr>
        <sz val="9"/>
        <color indexed="8"/>
        <rFont val="Times New Roman"/>
        <family val="1"/>
      </rPr>
      <t>/Deputy Senior Engineer, Electrical Equipment
#10001600/</t>
    </r>
    <r>
      <rPr>
        <sz val="9"/>
        <color indexed="8"/>
        <rFont val="宋体"/>
        <family val="3"/>
        <charset val="134"/>
      </rPr>
      <t>杨小龙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电气设备技术副主任工程师</t>
    </r>
    <r>
      <rPr>
        <sz val="9"/>
        <color indexed="8"/>
        <rFont val="Times New Roman"/>
        <family val="1"/>
      </rPr>
      <t>/Deputy Senior Engineer, Electrical Equipment
#10002541/</t>
    </r>
    <r>
      <rPr>
        <sz val="9"/>
        <color indexed="8"/>
        <rFont val="宋体"/>
        <family val="3"/>
        <charset val="134"/>
      </rPr>
      <t>付家豪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电气设备技术工程师</t>
    </r>
    <r>
      <rPr>
        <sz val="9"/>
        <color indexed="8"/>
        <rFont val="Times New Roman"/>
        <family val="1"/>
      </rPr>
      <t>/Engineer, Electrical Equipment
#10002890/</t>
    </r>
    <r>
      <rPr>
        <sz val="9"/>
        <color indexed="8"/>
        <rFont val="宋体"/>
        <family val="3"/>
        <charset val="134"/>
      </rPr>
      <t>李建华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电气设备技术工程师</t>
    </r>
    <r>
      <rPr>
        <sz val="9"/>
        <color indexed="8"/>
        <rFont val="Times New Roman"/>
        <family val="1"/>
      </rPr>
      <t>/Engineer, Electrical Equipment</t>
    </r>
    <phoneticPr fontId="20" type="noConversion"/>
  </si>
  <si>
    <r>
      <t>#10000924/</t>
    </r>
    <r>
      <rPr>
        <sz val="9"/>
        <color indexed="8"/>
        <rFont val="宋体"/>
        <family val="3"/>
        <charset val="134"/>
      </rPr>
      <t>张天军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电气维保技术工程师</t>
    </r>
    <r>
      <rPr>
        <sz val="9"/>
        <color indexed="8"/>
        <rFont val="Times New Roman"/>
        <family val="1"/>
      </rPr>
      <t>/Engineer, Electrical Maintenance
#10001278/</t>
    </r>
    <r>
      <rPr>
        <sz val="9"/>
        <color indexed="8"/>
        <rFont val="宋体"/>
        <family val="3"/>
        <charset val="134"/>
      </rPr>
      <t>李博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电气维保技术工程师</t>
    </r>
    <r>
      <rPr>
        <sz val="9"/>
        <color indexed="8"/>
        <rFont val="Times New Roman"/>
        <family val="1"/>
      </rPr>
      <t>/Engineer, Electrical Maintenance
#10001317/</t>
    </r>
    <r>
      <rPr>
        <sz val="9"/>
        <color indexed="8"/>
        <rFont val="宋体"/>
        <family val="3"/>
        <charset val="134"/>
      </rPr>
      <t>马强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电气设备技术副主任工程师</t>
    </r>
    <r>
      <rPr>
        <sz val="9"/>
        <color indexed="8"/>
        <rFont val="Times New Roman"/>
        <family val="1"/>
      </rPr>
      <t>/Deputy Senior Engineer, Electrical Equipment</t>
    </r>
    <phoneticPr fontId="20" type="noConversion"/>
  </si>
  <si>
    <r>
      <t>#10001284/</t>
    </r>
    <r>
      <rPr>
        <sz val="9"/>
        <color indexed="8"/>
        <rFont val="宋体"/>
        <family val="3"/>
        <charset val="134"/>
      </rPr>
      <t>李兴旺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技术主任工程师</t>
    </r>
    <r>
      <rPr>
        <sz val="9"/>
        <color indexed="8"/>
        <rFont val="Times New Roman"/>
        <family val="1"/>
      </rPr>
      <t>/Process Safety Senior Engineer
#10001350/</t>
    </r>
    <r>
      <rPr>
        <sz val="9"/>
        <color indexed="8"/>
        <rFont val="宋体"/>
        <family val="3"/>
        <charset val="134"/>
      </rPr>
      <t>刘金刚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技术工程师</t>
    </r>
    <r>
      <rPr>
        <sz val="9"/>
        <color indexed="8"/>
        <rFont val="Times New Roman"/>
        <family val="1"/>
      </rPr>
      <t>/Process Safety Engineer</t>
    </r>
    <phoneticPr fontId="20" type="noConversion"/>
  </si>
  <si>
    <r>
      <t>#10000210/</t>
    </r>
    <r>
      <rPr>
        <sz val="9"/>
        <color indexed="8"/>
        <rFont val="宋体"/>
        <family val="3"/>
        <charset val="134"/>
      </rPr>
      <t>贾炜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仪表控制部副部长（技术）</t>
    </r>
    <r>
      <rPr>
        <sz val="9"/>
        <color indexed="8"/>
        <rFont val="Times New Roman"/>
        <family val="1"/>
      </rPr>
      <t>/Deputy HOD, Instrument Control Dept (Technology)
#10000113/</t>
    </r>
    <r>
      <rPr>
        <sz val="9"/>
        <color indexed="8"/>
        <rFont val="宋体"/>
        <family val="3"/>
        <charset val="134"/>
      </rPr>
      <t>金礼川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仪表控制部副部长（技术）</t>
    </r>
    <r>
      <rPr>
        <sz val="9"/>
        <color indexed="8"/>
        <rFont val="Times New Roman"/>
        <family val="1"/>
      </rPr>
      <t>/Deputy HOD, Instrument Control Dept (Technology)
#10000218/</t>
    </r>
    <r>
      <rPr>
        <sz val="9"/>
        <color indexed="8"/>
        <rFont val="宋体"/>
        <family val="3"/>
        <charset val="134"/>
      </rPr>
      <t>李彦良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仪表控制部副部长（技术）</t>
    </r>
    <r>
      <rPr>
        <sz val="9"/>
        <color indexed="8"/>
        <rFont val="Times New Roman"/>
        <family val="1"/>
      </rPr>
      <t>/Deputy HOD, Instrument Control Dept (Technology)</t>
    </r>
    <phoneticPr fontId="2" type="noConversion"/>
  </si>
  <si>
    <r>
      <t>#10000317/</t>
    </r>
    <r>
      <rPr>
        <sz val="9"/>
        <color indexed="8"/>
        <rFont val="宋体"/>
        <family val="3"/>
        <charset val="134"/>
      </rPr>
      <t>豆凯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控制系统技术主任工程师</t>
    </r>
    <r>
      <rPr>
        <sz val="9"/>
        <color indexed="8"/>
        <rFont val="Times New Roman"/>
        <family val="1"/>
      </rPr>
      <t>/Senior Engineer, Control System
#10000313/</t>
    </r>
    <r>
      <rPr>
        <sz val="9"/>
        <color indexed="8"/>
        <rFont val="宋体"/>
        <family val="3"/>
        <charset val="134"/>
      </rPr>
      <t>曹永宁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控制系统技术主任工程师</t>
    </r>
    <r>
      <rPr>
        <sz val="9"/>
        <color indexed="8"/>
        <rFont val="Times New Roman"/>
        <family val="1"/>
      </rPr>
      <t>/Senior Engineer, Control System
#10000459/</t>
    </r>
    <r>
      <rPr>
        <sz val="9"/>
        <color indexed="8"/>
        <rFont val="宋体"/>
        <family val="3"/>
        <charset val="134"/>
      </rPr>
      <t>卜乙宁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控制系统技术工程师</t>
    </r>
    <r>
      <rPr>
        <sz val="9"/>
        <color indexed="8"/>
        <rFont val="Times New Roman"/>
        <family val="1"/>
      </rPr>
      <t>/Engineer, Control System
#10002955/</t>
    </r>
    <r>
      <rPr>
        <sz val="9"/>
        <color indexed="8"/>
        <rFont val="宋体"/>
        <family val="3"/>
        <charset val="134"/>
      </rPr>
      <t>李国强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控制系统技术工程师</t>
    </r>
    <r>
      <rPr>
        <sz val="9"/>
        <color indexed="8"/>
        <rFont val="Times New Roman"/>
        <family val="1"/>
      </rPr>
      <t>/Engineer, Control System</t>
    </r>
    <phoneticPr fontId="20" type="noConversion"/>
  </si>
  <si>
    <r>
      <t>#10000213/</t>
    </r>
    <r>
      <rPr>
        <sz val="9"/>
        <color indexed="8"/>
        <rFont val="宋体"/>
        <family val="3"/>
        <charset val="134"/>
      </rPr>
      <t>肖滨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在线分析仪表技术主任工程师</t>
    </r>
    <r>
      <rPr>
        <sz val="9"/>
        <color indexed="8"/>
        <rFont val="Times New Roman"/>
        <family val="1"/>
      </rPr>
      <t>/Senior Engineer, Instrumentation Analysis
#10001313/</t>
    </r>
    <r>
      <rPr>
        <sz val="9"/>
        <color indexed="8"/>
        <rFont val="宋体"/>
        <family val="3"/>
        <charset val="134"/>
      </rPr>
      <t>李建玉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运行仪表技术工程师</t>
    </r>
    <r>
      <rPr>
        <sz val="9"/>
        <color indexed="8"/>
        <rFont val="Times New Roman"/>
        <family val="1"/>
      </rPr>
      <t>/Engineer, Instrumentation Operation</t>
    </r>
    <phoneticPr fontId="20" type="noConversion"/>
  </si>
  <si>
    <r>
      <t>#60000023/</t>
    </r>
    <r>
      <rPr>
        <sz val="9"/>
        <color indexed="8"/>
        <rFont val="宋体"/>
        <family val="3"/>
        <charset val="134"/>
      </rPr>
      <t>黎永建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仪表网络技术工程师</t>
    </r>
    <r>
      <rPr>
        <sz val="9"/>
        <color indexed="8"/>
        <rFont val="Times New Roman"/>
        <family val="1"/>
      </rPr>
      <t>/Engineer, Instrumentation Network</t>
    </r>
    <phoneticPr fontId="20" type="noConversion"/>
  </si>
  <si>
    <r>
      <t>#10000474/</t>
    </r>
    <r>
      <rPr>
        <sz val="9"/>
        <color indexed="8"/>
        <rFont val="宋体"/>
        <family val="3"/>
        <charset val="134"/>
      </rPr>
      <t>魏洪刚</t>
    </r>
    <r>
      <rPr>
        <sz val="9"/>
        <color indexed="8"/>
        <rFont val="Times New Roman"/>
        <family val="1"/>
      </rPr>
      <t>/HSE</t>
    </r>
    <r>
      <rPr>
        <sz val="9"/>
        <color indexed="8"/>
        <rFont val="宋体"/>
        <family val="3"/>
        <charset val="134"/>
      </rPr>
      <t>技术工程师</t>
    </r>
    <r>
      <rPr>
        <sz val="9"/>
        <color indexed="8"/>
        <rFont val="Times New Roman"/>
        <family val="1"/>
      </rPr>
      <t>/Process Safety Engineer</t>
    </r>
  </si>
  <si>
    <r>
      <t>*10002493/Lim Siau Nee/</t>
    </r>
    <r>
      <rPr>
        <sz val="9"/>
        <color indexed="8"/>
        <rFont val="宋体"/>
        <family val="3"/>
        <charset val="134"/>
      </rPr>
      <t>综合统计</t>
    </r>
    <r>
      <rPr>
        <sz val="9"/>
        <color indexed="8"/>
        <rFont val="Times New Roman"/>
        <family val="1"/>
      </rPr>
      <t>/Integrative Statistics</t>
    </r>
  </si>
  <si>
    <r>
      <t>#10000515/</t>
    </r>
    <r>
      <rPr>
        <sz val="9"/>
        <rFont val="宋体"/>
        <family val="3"/>
        <charset val="134"/>
      </rPr>
      <t>孙进</t>
    </r>
    <r>
      <rPr>
        <sz val="9"/>
        <rFont val="Times New Roman"/>
        <family val="1"/>
      </rPr>
      <t>/HOD, CEO's Office</t>
    </r>
    <phoneticPr fontId="20" type="noConversion"/>
  </si>
  <si>
    <r>
      <t>#10000129/</t>
    </r>
    <r>
      <rPr>
        <sz val="9"/>
        <rFont val="宋体"/>
        <family val="3"/>
        <charset val="134"/>
      </rPr>
      <t>白小华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翻译主任师</t>
    </r>
    <r>
      <rPr>
        <sz val="9"/>
        <rFont val="Times New Roman"/>
        <family val="1"/>
      </rPr>
      <t>Supervisor, Translation Unit
#10001929/</t>
    </r>
    <r>
      <rPr>
        <sz val="9"/>
        <rFont val="宋体"/>
        <family val="3"/>
        <charset val="134"/>
      </rPr>
      <t>李云飞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翻译</t>
    </r>
    <r>
      <rPr>
        <sz val="9"/>
        <rFont val="Times New Roman"/>
        <family val="1"/>
      </rPr>
      <t>Translator</t>
    </r>
    <phoneticPr fontId="20" type="noConversion"/>
  </si>
  <si>
    <r>
      <t>#12000342/</t>
    </r>
    <r>
      <rPr>
        <sz val="9"/>
        <color indexed="8"/>
        <rFont val="宋体"/>
        <family val="3"/>
        <charset val="134"/>
      </rPr>
      <t>傅海霞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资金经理</t>
    </r>
    <r>
      <rPr>
        <sz val="9"/>
        <color indexed="8"/>
        <rFont val="Times New Roman"/>
        <family val="1"/>
      </rPr>
      <t>/Treasury Manager</t>
    </r>
  </si>
  <si>
    <r>
      <t>#10001740/</t>
    </r>
    <r>
      <rPr>
        <sz val="9"/>
        <color indexed="8"/>
        <rFont val="宋体"/>
        <family val="3"/>
        <charset val="134"/>
      </rPr>
      <t>周轶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融资管理</t>
    </r>
    <r>
      <rPr>
        <sz val="9"/>
        <color indexed="8"/>
        <rFont val="Times New Roman"/>
        <family val="1"/>
      </rPr>
      <t>/Treasury Supervisor</t>
    </r>
  </si>
  <si>
    <r>
      <t>#10000922/</t>
    </r>
    <r>
      <rPr>
        <sz val="9"/>
        <color indexed="8"/>
        <rFont val="宋体"/>
        <family val="3"/>
        <charset val="134"/>
      </rPr>
      <t>应永安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市场分析及营销经理</t>
    </r>
    <r>
      <rPr>
        <sz val="9"/>
        <color indexed="8"/>
        <rFont val="Times New Roman"/>
        <family val="1"/>
      </rPr>
      <t>/Market Research Manager</t>
    </r>
  </si>
  <si>
    <r>
      <t>#10002425/</t>
    </r>
    <r>
      <rPr>
        <sz val="9"/>
        <color indexed="8"/>
        <rFont val="宋体"/>
        <family val="3"/>
        <charset val="134"/>
      </rPr>
      <t>赵琥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调运经理</t>
    </r>
    <r>
      <rPr>
        <sz val="9"/>
        <color indexed="8"/>
        <rFont val="Times New Roman"/>
        <family val="1"/>
      </rPr>
      <t>/Logistic Manager</t>
    </r>
  </si>
  <si>
    <r>
      <t>#10002596/</t>
    </r>
    <r>
      <rPr>
        <sz val="9"/>
        <color indexed="8"/>
        <rFont val="宋体"/>
        <family val="3"/>
        <charset val="134"/>
      </rPr>
      <t>程升前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物流副经理</t>
    </r>
    <r>
      <rPr>
        <sz val="9"/>
        <color indexed="8"/>
        <rFont val="Times New Roman"/>
        <family val="1"/>
      </rPr>
      <t>/Deputy Logistics Manager</t>
    </r>
    <phoneticPr fontId="70" type="noConversion"/>
  </si>
  <si>
    <r>
      <t>*10002470/Siti Mariam Binti Haji Awang Nordin/</t>
    </r>
    <r>
      <rPr>
        <sz val="9"/>
        <color indexed="8"/>
        <rFont val="宋体"/>
        <family val="3"/>
        <charset val="134"/>
      </rPr>
      <t>物流管理</t>
    </r>
    <r>
      <rPr>
        <sz val="9"/>
        <color indexed="8"/>
        <rFont val="Times New Roman"/>
        <family val="1"/>
      </rPr>
      <t>/Logistics Management</t>
    </r>
  </si>
  <si>
    <r>
      <t>#10002488/</t>
    </r>
    <r>
      <rPr>
        <sz val="9"/>
        <color indexed="8"/>
        <rFont val="宋体"/>
        <family val="3"/>
        <charset val="134"/>
      </rPr>
      <t>连永乾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仓库副经理</t>
    </r>
    <r>
      <rPr>
        <sz val="9"/>
        <color indexed="8"/>
        <rFont val="Times New Roman"/>
        <family val="1"/>
      </rPr>
      <t>/Deputy Warehouse Manager</t>
    </r>
  </si>
  <si>
    <r>
      <t>#12000084/</t>
    </r>
    <r>
      <rPr>
        <sz val="9"/>
        <color indexed="8"/>
        <rFont val="宋体"/>
        <family val="3"/>
        <charset val="134"/>
      </rPr>
      <t>朱浙军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信息管理部部长</t>
    </r>
    <r>
      <rPr>
        <sz val="9"/>
        <color indexed="8"/>
        <rFont val="Times New Roman"/>
        <family val="1"/>
      </rPr>
      <t>/HOD, Management Information System Department</t>
    </r>
  </si>
  <si>
    <r>
      <t>#12000596/</t>
    </r>
    <r>
      <rPr>
        <sz val="9"/>
        <color indexed="8"/>
        <rFont val="宋体"/>
        <family val="3"/>
        <charset val="134"/>
      </rPr>
      <t>严武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信息管理部副部长</t>
    </r>
    <r>
      <rPr>
        <sz val="9"/>
        <color indexed="8"/>
        <rFont val="Times New Roman"/>
        <family val="1"/>
      </rPr>
      <t>/Deputy HOD, Management Information System Department</t>
    </r>
  </si>
  <si>
    <r>
      <t>#10000195/</t>
    </r>
    <r>
      <rPr>
        <sz val="9"/>
        <color indexed="8"/>
        <rFont val="宋体"/>
        <family val="3"/>
        <charset val="134"/>
      </rPr>
      <t>金仁通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计划调度部副部长</t>
    </r>
    <r>
      <rPr>
        <sz val="9"/>
        <color indexed="8"/>
        <rFont val="Times New Roman"/>
        <family val="1"/>
      </rPr>
      <t>/Deputy HOD, Scheduling and Dispatching Department</t>
    </r>
  </si>
  <si>
    <r>
      <t>#10000329/</t>
    </r>
    <r>
      <rPr>
        <sz val="9"/>
        <color indexed="8"/>
        <rFont val="宋体"/>
        <family val="3"/>
        <charset val="134"/>
      </rPr>
      <t>孙中田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计划经理</t>
    </r>
    <r>
      <rPr>
        <sz val="9"/>
        <color indexed="8"/>
        <rFont val="Times New Roman"/>
        <family val="1"/>
      </rPr>
      <t>/Planning Manager</t>
    </r>
  </si>
  <si>
    <r>
      <t>#10000231/</t>
    </r>
    <r>
      <rPr>
        <sz val="9"/>
        <color indexed="8"/>
        <rFont val="宋体"/>
        <family val="3"/>
        <charset val="134"/>
      </rPr>
      <t>田亮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原料计划主任工程师</t>
    </r>
    <r>
      <rPr>
        <sz val="9"/>
        <color indexed="8"/>
        <rFont val="Times New Roman"/>
        <family val="1"/>
      </rPr>
      <t>/Raw Material Planning Senior Engineer</t>
    </r>
  </si>
  <si>
    <r>
      <t>#10000331/</t>
    </r>
    <r>
      <rPr>
        <sz val="9"/>
        <color indexed="8"/>
        <rFont val="宋体"/>
        <family val="3"/>
        <charset val="134"/>
      </rPr>
      <t>张晓军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作业计划主任工程师</t>
    </r>
    <r>
      <rPr>
        <sz val="9"/>
        <color indexed="8"/>
        <rFont val="Times New Roman"/>
        <family val="1"/>
      </rPr>
      <t>/Operational Planning Senior Engineer
#10000251/</t>
    </r>
    <r>
      <rPr>
        <sz val="9"/>
        <color indexed="8"/>
        <rFont val="宋体"/>
        <family val="3"/>
        <charset val="134"/>
      </rPr>
      <t>张杰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作业计划工程师</t>
    </r>
    <r>
      <rPr>
        <sz val="9"/>
        <color indexed="8"/>
        <rFont val="Times New Roman"/>
        <family val="1"/>
      </rPr>
      <t>/Operational Planning Engineer</t>
    </r>
    <phoneticPr fontId="20" type="noConversion"/>
  </si>
  <si>
    <r>
      <t>#10000364/</t>
    </r>
    <r>
      <rPr>
        <sz val="9"/>
        <color indexed="8"/>
        <rFont val="宋体"/>
        <family val="3"/>
        <charset val="134"/>
      </rPr>
      <t>石建鹏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质量管理技术主任工程师</t>
    </r>
    <r>
      <rPr>
        <sz val="9"/>
        <color indexed="8"/>
        <rFont val="Times New Roman"/>
        <family val="1"/>
      </rPr>
      <t>/Senior Engineer, Quality Inspection</t>
    </r>
  </si>
  <si>
    <r>
      <t>#10000534/</t>
    </r>
    <r>
      <rPr>
        <sz val="9"/>
        <color indexed="8"/>
        <rFont val="宋体"/>
        <family val="3"/>
        <charset val="134"/>
      </rPr>
      <t>候旭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工艺经理</t>
    </r>
    <r>
      <rPr>
        <sz val="9"/>
        <color indexed="8"/>
        <rFont val="Times New Roman"/>
        <family val="1"/>
      </rPr>
      <t>/Process Manager</t>
    </r>
  </si>
  <si>
    <r>
      <t>#10000327/</t>
    </r>
    <r>
      <rPr>
        <sz val="9"/>
        <color indexed="8"/>
        <rFont val="宋体"/>
        <family val="3"/>
        <charset val="134"/>
      </rPr>
      <t>赵树勇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炼油四部部长</t>
    </r>
    <r>
      <rPr>
        <sz val="9"/>
        <color indexed="8"/>
        <rFont val="Times New Roman"/>
        <family val="1"/>
      </rPr>
      <t>/HOD, No.4 Refinery Dept</t>
    </r>
  </si>
  <si>
    <r>
      <t>#10000877/</t>
    </r>
    <r>
      <rPr>
        <sz val="9"/>
        <color indexed="8"/>
        <rFont val="宋体"/>
        <family val="3"/>
        <charset val="134"/>
      </rPr>
      <t>曹伟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仪表控制部部长</t>
    </r>
    <r>
      <rPr>
        <sz val="9"/>
        <color indexed="8"/>
        <rFont val="Times New Roman"/>
        <family val="1"/>
      </rPr>
      <t>/HOD, Instrument Control Dept.</t>
    </r>
    <phoneticPr fontId="20" type="noConversion"/>
  </si>
  <si>
    <r>
      <t>#10002293/</t>
    </r>
    <r>
      <rPr>
        <sz val="9"/>
        <color indexed="8"/>
        <rFont val="宋体"/>
        <family val="3"/>
        <charset val="134"/>
      </rPr>
      <t>李锦龙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设备检修部部长</t>
    </r>
    <r>
      <rPr>
        <sz val="9"/>
        <color indexed="8"/>
        <rFont val="Times New Roman"/>
        <family val="1"/>
      </rPr>
      <t>/HOD, Equipment Maintenance Dept</t>
    </r>
    <phoneticPr fontId="20" type="noConversion"/>
  </si>
  <si>
    <r>
      <t>#10000178/</t>
    </r>
    <r>
      <rPr>
        <sz val="9"/>
        <color indexed="8"/>
        <rFont val="宋体"/>
        <family val="3"/>
        <charset val="134"/>
      </rPr>
      <t>罗建林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质量检验部部长</t>
    </r>
    <r>
      <rPr>
        <sz val="9"/>
        <color indexed="8"/>
        <rFont val="Times New Roman"/>
        <family val="1"/>
      </rPr>
      <t>/HOD, Quality Analysis Dept</t>
    </r>
    <phoneticPr fontId="13" type="noConversion"/>
  </si>
  <si>
    <r>
      <t>#10001161/</t>
    </r>
    <r>
      <rPr>
        <sz val="9"/>
        <color indexed="8"/>
        <rFont val="宋体"/>
        <family val="3"/>
        <charset val="134"/>
      </rPr>
      <t>宋莎莉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综合统计</t>
    </r>
    <r>
      <rPr>
        <sz val="9"/>
        <color indexed="8"/>
        <rFont val="Times New Roman"/>
        <family val="1"/>
      </rPr>
      <t>/Integrative Statistics</t>
    </r>
    <phoneticPr fontId="20" type="noConversion"/>
  </si>
  <si>
    <r>
      <t>#12000551/</t>
    </r>
    <r>
      <rPr>
        <sz val="9"/>
        <rFont val="宋体"/>
        <family val="3"/>
        <charset val="134"/>
      </rPr>
      <t>杜海鹏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副总经理</t>
    </r>
    <r>
      <rPr>
        <sz val="9"/>
        <rFont val="Times New Roman"/>
        <family val="1"/>
      </rPr>
      <t>/Deputy CEO</t>
    </r>
    <r>
      <rPr>
        <sz val="9"/>
        <rFont val="宋体"/>
        <family val="3"/>
        <charset val="134"/>
      </rPr>
      <t>（工程</t>
    </r>
    <r>
      <rPr>
        <sz val="9"/>
        <rFont val="Times New Roman"/>
        <family val="1"/>
      </rPr>
      <t xml:space="preserve"> Engineering project</t>
    </r>
    <r>
      <rPr>
        <sz val="9"/>
        <rFont val="宋体"/>
        <family val="3"/>
        <charset val="134"/>
      </rPr>
      <t>）</t>
    </r>
    <phoneticPr fontId="20" type="noConversion"/>
  </si>
  <si>
    <t>99_其他人员</t>
  </si>
  <si>
    <t>小计</t>
    <phoneticPr fontId="73" type="noConversion"/>
  </si>
  <si>
    <t>*60000214/Khoo Shee Ping/政府联络助理/Government Liaison Assistant</t>
  </si>
  <si>
    <r>
      <t>#10000895/</t>
    </r>
    <r>
      <rPr>
        <sz val="9"/>
        <rFont val="宋体"/>
        <family val="3"/>
        <charset val="134"/>
      </rPr>
      <t>张倩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合同管理兼统计</t>
    </r>
    <r>
      <rPr>
        <sz val="9"/>
        <rFont val="Times New Roman"/>
        <family val="1"/>
      </rPr>
      <t>Contract Administrator
*60000215/Chin Siew Fui/</t>
    </r>
    <r>
      <rPr>
        <sz val="9"/>
        <rFont val="宋体"/>
        <family val="3"/>
        <charset val="134"/>
      </rPr>
      <t>合同统计专员</t>
    </r>
    <r>
      <rPr>
        <sz val="9"/>
        <rFont val="Times New Roman"/>
        <family val="1"/>
      </rPr>
      <t>/Contract Statistical</t>
    </r>
    <phoneticPr fontId="20" type="noConversion"/>
  </si>
  <si>
    <r>
      <t>*10001996/Chan Soon Lai (Frederick)/</t>
    </r>
    <r>
      <rPr>
        <sz val="9"/>
        <rFont val="宋体"/>
        <family val="3"/>
        <charset val="134"/>
      </rPr>
      <t>文莱周边物资采购工程师</t>
    </r>
    <r>
      <rPr>
        <sz val="9"/>
        <rFont val="Times New Roman"/>
        <family val="1"/>
      </rPr>
      <t>/Material Procurement Engineer (Brunei)
*10001995/Ang Yueh Shya (Amy)/</t>
    </r>
    <r>
      <rPr>
        <sz val="9"/>
        <rFont val="宋体"/>
        <family val="3"/>
        <charset val="134"/>
      </rPr>
      <t>文莱周边物资采购工程师</t>
    </r>
    <r>
      <rPr>
        <sz val="9"/>
        <rFont val="Times New Roman"/>
        <family val="1"/>
      </rPr>
      <t>/Material Procurement Engineer (Brunei)
*60000216/Daphne Hee Hung Jin/</t>
    </r>
    <r>
      <rPr>
        <sz val="9"/>
        <rFont val="宋体"/>
        <family val="3"/>
        <charset val="134"/>
      </rPr>
      <t>文莱周边物资采购工程师</t>
    </r>
    <r>
      <rPr>
        <sz val="9"/>
        <rFont val="Times New Roman"/>
        <family val="1"/>
      </rPr>
      <t>/Material Procurement Engineer (Brunei)</t>
    </r>
    <phoneticPr fontId="20" type="noConversion"/>
  </si>
  <si>
    <r>
      <t>#10001904/</t>
    </r>
    <r>
      <rPr>
        <sz val="9"/>
        <color indexed="8"/>
        <rFont val="宋体"/>
        <family val="3"/>
        <charset val="134"/>
      </rPr>
      <t>席宇航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
#10002325/</t>
    </r>
    <r>
      <rPr>
        <sz val="9"/>
        <color indexed="8"/>
        <rFont val="宋体"/>
        <family val="3"/>
        <charset val="134"/>
      </rPr>
      <t>武旭斌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
*10002607/Christy Bin Bahari/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
*10002463/Teo Sui Peng/</t>
    </r>
    <r>
      <rPr>
        <sz val="9"/>
        <color indexed="8"/>
        <rFont val="宋体"/>
        <family val="3"/>
        <charset val="134"/>
      </rPr>
      <t>仪表副修</t>
    </r>
    <r>
      <rPr>
        <sz val="9"/>
        <color indexed="8"/>
        <rFont val="Times New Roman"/>
        <family val="1"/>
      </rPr>
      <t>/Operator, Instrument Maintenance
*10002097/Vincent Chow Chee Ming/</t>
    </r>
    <r>
      <rPr>
        <sz val="9"/>
        <color indexed="8"/>
        <rFont val="宋体"/>
        <family val="3"/>
        <charset val="134"/>
      </rPr>
      <t>仪表系统员</t>
    </r>
    <r>
      <rPr>
        <sz val="9"/>
        <color indexed="8"/>
        <rFont val="Times New Roman"/>
        <family val="1"/>
      </rPr>
      <t>/Instrument Systems Technician</t>
    </r>
    <phoneticPr fontId="40" type="noConversion"/>
  </si>
  <si>
    <r>
      <t>#10000318/</t>
    </r>
    <r>
      <rPr>
        <sz val="9"/>
        <rFont val="宋体"/>
        <family val="3"/>
        <charset val="134"/>
      </rPr>
      <t>郎伊竞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管理会计</t>
    </r>
    <r>
      <rPr>
        <sz val="9"/>
        <rFont val="Times New Roman"/>
        <family val="1"/>
      </rPr>
      <t>/Management Accounting</t>
    </r>
    <r>
      <rPr>
        <sz val="9"/>
        <rFont val="宋体"/>
        <family val="3"/>
        <charset val="134"/>
      </rPr>
      <t xml:space="preserve">
</t>
    </r>
    <r>
      <rPr>
        <sz val="9"/>
        <rFont val="Times New Roman"/>
        <family val="1"/>
      </rPr>
      <t>#10000897/</t>
    </r>
    <r>
      <rPr>
        <sz val="9"/>
        <rFont val="宋体"/>
        <family val="3"/>
        <charset val="134"/>
      </rPr>
      <t>陆冠鸣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融资管理</t>
    </r>
    <r>
      <rPr>
        <sz val="9"/>
        <rFont val="Times New Roman"/>
        <family val="1"/>
      </rPr>
      <t>/Treasury Supervisor</t>
    </r>
    <phoneticPr fontId="20" type="noConversion"/>
  </si>
  <si>
    <r>
      <t>#12000794/</t>
    </r>
    <r>
      <rPr>
        <sz val="9"/>
        <rFont val="宋体"/>
        <family val="3"/>
        <charset val="134"/>
      </rPr>
      <t>陈钰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资金结算</t>
    </r>
    <r>
      <rPr>
        <sz val="9"/>
        <rFont val="Times New Roman"/>
        <family val="1"/>
      </rPr>
      <t>/Cashier</t>
    </r>
    <r>
      <rPr>
        <sz val="9"/>
        <rFont val="宋体"/>
        <family val="3"/>
        <charset val="134"/>
      </rPr>
      <t xml:space="preserve">
</t>
    </r>
    <r>
      <rPr>
        <sz val="9"/>
        <rFont val="Times New Roman"/>
        <family val="1"/>
      </rPr>
      <t>#10003000/</t>
    </r>
    <r>
      <rPr>
        <sz val="9"/>
        <rFont val="宋体"/>
        <family val="3"/>
        <charset val="134"/>
      </rPr>
      <t>钱跃跃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国际结算</t>
    </r>
    <r>
      <rPr>
        <sz val="9"/>
        <rFont val="Times New Roman"/>
        <family val="1"/>
      </rPr>
      <t>/International Settlement</t>
    </r>
    <phoneticPr fontId="20" type="noConversion"/>
  </si>
  <si>
    <r>
      <t>*10001992/Chin Wan Yuan/</t>
    </r>
    <r>
      <rPr>
        <sz val="9"/>
        <rFont val="宋体"/>
        <family val="3"/>
        <charset val="134"/>
      </rPr>
      <t>财务管理部副部长</t>
    </r>
    <r>
      <rPr>
        <sz val="9"/>
        <rFont val="Times New Roman"/>
        <family val="1"/>
      </rPr>
      <t>/Deputy HOD, Finance Department
#10002294/</t>
    </r>
    <r>
      <rPr>
        <sz val="9"/>
        <rFont val="宋体"/>
        <family val="3"/>
        <charset val="134"/>
      </rPr>
      <t>安全保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财务管理部副部长</t>
    </r>
    <r>
      <rPr>
        <sz val="9"/>
        <rFont val="Times New Roman"/>
        <family val="1"/>
      </rPr>
      <t>/Deputy HOD, Finance Department</t>
    </r>
    <phoneticPr fontId="20" type="noConversion"/>
  </si>
  <si>
    <r>
      <t>#10001417/</t>
    </r>
    <r>
      <rPr>
        <sz val="9"/>
        <color indexed="8"/>
        <rFont val="宋体"/>
        <family val="3"/>
        <charset val="134"/>
      </rPr>
      <t>吕宇珣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管理会计</t>
    </r>
    <r>
      <rPr>
        <sz val="9"/>
        <color indexed="8"/>
        <rFont val="Times New Roman"/>
        <family val="1"/>
      </rPr>
      <t>/Management Accounting</t>
    </r>
    <r>
      <rPr>
        <sz val="9"/>
        <color indexed="8"/>
        <rFont val="宋体"/>
        <family val="3"/>
        <charset val="134"/>
      </rPr>
      <t xml:space="preserve">（含费用会计）
</t>
    </r>
    <r>
      <rPr>
        <sz val="9"/>
        <color indexed="8"/>
        <rFont val="Times New Roman"/>
        <family val="1"/>
      </rPr>
      <t>#10001691/</t>
    </r>
    <r>
      <rPr>
        <sz val="9"/>
        <color indexed="8"/>
        <rFont val="宋体"/>
        <family val="3"/>
        <charset val="134"/>
      </rPr>
      <t>章海伦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管理会计</t>
    </r>
    <r>
      <rPr>
        <sz val="9"/>
        <color indexed="8"/>
        <rFont val="Times New Roman"/>
        <family val="1"/>
      </rPr>
      <t>/Management Accounting</t>
    </r>
    <r>
      <rPr>
        <sz val="9"/>
        <color indexed="8"/>
        <rFont val="宋体"/>
        <family val="3"/>
        <charset val="134"/>
      </rPr>
      <t xml:space="preserve">
</t>
    </r>
    <r>
      <rPr>
        <sz val="9"/>
        <color indexed="8"/>
        <rFont val="Times New Roman"/>
        <family val="1"/>
      </rPr>
      <t>*10001993/Mohammad Hisyam Bin Salleh/</t>
    </r>
    <r>
      <rPr>
        <sz val="9"/>
        <color indexed="8"/>
        <rFont val="宋体"/>
        <family val="3"/>
        <charset val="134"/>
      </rPr>
      <t>财务管理</t>
    </r>
    <r>
      <rPr>
        <sz val="9"/>
        <color indexed="8"/>
        <rFont val="Times New Roman"/>
        <family val="1"/>
      </rPr>
      <t>/Finance Supervisor
*10001994/Mohammed Nurdinna Wafiuddin Hj Safudin/</t>
    </r>
    <r>
      <rPr>
        <sz val="9"/>
        <color indexed="8"/>
        <rFont val="宋体"/>
        <family val="3"/>
        <charset val="134"/>
      </rPr>
      <t>财务管理</t>
    </r>
    <r>
      <rPr>
        <sz val="9"/>
        <color indexed="8"/>
        <rFont val="Times New Roman"/>
        <family val="1"/>
      </rPr>
      <t>/Finance Supervisor (</t>
    </r>
    <r>
      <rPr>
        <sz val="9"/>
        <color indexed="8"/>
        <rFont val="宋体"/>
        <family val="3"/>
        <charset val="134"/>
      </rPr>
      <t>财务专员</t>
    </r>
    <r>
      <rPr>
        <sz val="9"/>
        <color indexed="8"/>
        <rFont val="Times New Roman"/>
        <family val="1"/>
      </rPr>
      <t>)
*10002860/Koo Shwu Tyng(Charlene)/</t>
    </r>
    <r>
      <rPr>
        <sz val="9"/>
        <color indexed="8"/>
        <rFont val="宋体"/>
        <family val="3"/>
        <charset val="134"/>
      </rPr>
      <t>财务管理</t>
    </r>
    <r>
      <rPr>
        <sz val="9"/>
        <color indexed="8"/>
        <rFont val="Times New Roman"/>
        <family val="1"/>
      </rPr>
      <t>/Finance Supervisor</t>
    </r>
    <r>
      <rPr>
        <sz val="9"/>
        <color indexed="8"/>
        <rFont val="宋体"/>
        <family val="3"/>
        <charset val="134"/>
      </rPr>
      <t xml:space="preserve">（会计助理）
</t>
    </r>
    <r>
      <rPr>
        <sz val="9"/>
        <color indexed="8"/>
        <rFont val="Times New Roman"/>
        <family val="1"/>
      </rPr>
      <t>*60000077/Lim Jia Yin/</t>
    </r>
    <r>
      <rPr>
        <sz val="9"/>
        <color indexed="8"/>
        <rFont val="宋体"/>
        <family val="3"/>
        <charset val="134"/>
      </rPr>
      <t>财务助理</t>
    </r>
    <r>
      <rPr>
        <sz val="9"/>
        <color indexed="8"/>
        <rFont val="Times New Roman"/>
        <family val="1"/>
      </rPr>
      <t>/Finance Assistant
*60000078/Ho Mei Hua/</t>
    </r>
    <r>
      <rPr>
        <sz val="9"/>
        <color indexed="8"/>
        <rFont val="宋体"/>
        <family val="3"/>
        <charset val="134"/>
      </rPr>
      <t>会计助理</t>
    </r>
    <r>
      <rPr>
        <sz val="9"/>
        <color indexed="8"/>
        <rFont val="Times New Roman"/>
        <family val="1"/>
      </rPr>
      <t>/Accounting Assistant</t>
    </r>
    <phoneticPr fontId="20" type="noConversion"/>
  </si>
  <si>
    <r>
      <t>#10002985/</t>
    </r>
    <r>
      <rPr>
        <sz val="9"/>
        <rFont val="宋体"/>
        <family val="3"/>
        <charset val="134"/>
      </rPr>
      <t>滕鹏娇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档案管理员</t>
    </r>
    <r>
      <rPr>
        <sz val="9"/>
        <rFont val="Times New Roman"/>
        <family val="1"/>
      </rPr>
      <t>Archivist</t>
    </r>
    <phoneticPr fontId="20" type="noConversion"/>
  </si>
  <si>
    <r>
      <t>#10001565/</t>
    </r>
    <r>
      <rPr>
        <sz val="9"/>
        <rFont val="宋体"/>
        <family val="3"/>
        <charset val="134"/>
      </rPr>
      <t>李烨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市场分析</t>
    </r>
    <r>
      <rPr>
        <sz val="9"/>
        <rFont val="Times New Roman"/>
        <family val="1"/>
      </rPr>
      <t xml:space="preserve">Market Analyst
</t>
    </r>
    <r>
      <rPr>
        <sz val="9"/>
        <rFont val="Times New Roman"/>
        <family val="1"/>
      </rPr>
      <t>#60000194/</t>
    </r>
    <r>
      <rPr>
        <sz val="9"/>
        <rFont val="宋体"/>
        <family val="3"/>
        <charset val="134"/>
      </rPr>
      <t>李悦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市场分析</t>
    </r>
    <r>
      <rPr>
        <sz val="9"/>
        <rFont val="Times New Roman"/>
        <family val="1"/>
      </rPr>
      <t>Market Analyst</t>
    </r>
    <phoneticPr fontId="20" type="noConversion"/>
  </si>
  <si>
    <r>
      <t>#10001048/</t>
    </r>
    <r>
      <rPr>
        <sz val="9"/>
        <color indexed="8"/>
        <rFont val="宋体"/>
        <family val="3"/>
        <charset val="134"/>
      </rPr>
      <t>孙双亮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#10001049/</t>
    </r>
    <r>
      <rPr>
        <sz val="9"/>
        <color indexed="8"/>
        <rFont val="宋体"/>
        <family val="3"/>
        <charset val="134"/>
      </rPr>
      <t>翁风山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 xml:space="preserve">/Field Operator, Atmospheric &amp; Vaccum Distillation
</t>
    </r>
    <r>
      <rPr>
        <sz val="9"/>
        <color indexed="8"/>
        <rFont val="Times New Roman"/>
        <family val="1"/>
      </rPr>
      <t>#10000547/</t>
    </r>
    <r>
      <rPr>
        <sz val="9"/>
        <color indexed="8"/>
        <rFont val="宋体"/>
        <family val="3"/>
        <charset val="134"/>
      </rPr>
      <t>王栋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#10001053/</t>
    </r>
    <r>
      <rPr>
        <sz val="9"/>
        <color indexed="8"/>
        <rFont val="宋体"/>
        <family val="3"/>
        <charset val="134"/>
      </rPr>
      <t>刘浩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#10001051/</t>
    </r>
    <r>
      <rPr>
        <sz val="9"/>
        <color indexed="8"/>
        <rFont val="宋体"/>
        <family val="3"/>
        <charset val="134"/>
      </rPr>
      <t>王永鹏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#10001791/</t>
    </r>
    <r>
      <rPr>
        <sz val="9"/>
        <color indexed="8"/>
        <rFont val="宋体"/>
        <family val="3"/>
        <charset val="134"/>
      </rPr>
      <t>王誉霖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#10001047/</t>
    </r>
    <r>
      <rPr>
        <sz val="9"/>
        <color indexed="8"/>
        <rFont val="宋体"/>
        <family val="3"/>
        <charset val="134"/>
      </rPr>
      <t>雷晨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#10001050/</t>
    </r>
    <r>
      <rPr>
        <sz val="9"/>
        <color indexed="8"/>
        <rFont val="宋体"/>
        <family val="3"/>
        <charset val="134"/>
      </rPr>
      <t>陈敏文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#10001056/</t>
    </r>
    <r>
      <rPr>
        <sz val="9"/>
        <color indexed="8"/>
        <rFont val="宋体"/>
        <family val="3"/>
        <charset val="134"/>
      </rPr>
      <t>赵永虎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#10001794/</t>
    </r>
    <r>
      <rPr>
        <sz val="9"/>
        <color indexed="8"/>
        <rFont val="宋体"/>
        <family val="3"/>
        <charset val="134"/>
      </rPr>
      <t>伏东东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#10001796/</t>
    </r>
    <r>
      <rPr>
        <sz val="9"/>
        <color indexed="8"/>
        <rFont val="宋体"/>
        <family val="3"/>
        <charset val="134"/>
      </rPr>
      <t>姜威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#10001795/</t>
    </r>
    <r>
      <rPr>
        <sz val="9"/>
        <color indexed="8"/>
        <rFont val="宋体"/>
        <family val="3"/>
        <charset val="134"/>
      </rPr>
      <t>朱录涛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#10002387/</t>
    </r>
    <r>
      <rPr>
        <sz val="9"/>
        <color indexed="8"/>
        <rFont val="宋体"/>
        <family val="3"/>
        <charset val="134"/>
      </rPr>
      <t>赵宏刚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#10002388/</t>
    </r>
    <r>
      <rPr>
        <sz val="9"/>
        <color indexed="8"/>
        <rFont val="宋体"/>
        <family val="3"/>
        <charset val="134"/>
      </rPr>
      <t>韦应文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#10001792/</t>
    </r>
    <r>
      <rPr>
        <sz val="9"/>
        <color indexed="8"/>
        <rFont val="宋体"/>
        <family val="3"/>
        <charset val="134"/>
      </rPr>
      <t>易家晟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*10002041/Afifah Binti Awg Kasah/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
*10002045/Ozzan Bin Nisfindy/</t>
    </r>
    <r>
      <rPr>
        <sz val="9"/>
        <color indexed="8"/>
        <rFont val="宋体"/>
        <family val="3"/>
        <charset val="134"/>
      </rPr>
      <t>常减压外副操</t>
    </r>
    <r>
      <rPr>
        <sz val="9"/>
        <color indexed="8"/>
        <rFont val="Times New Roman"/>
        <family val="1"/>
      </rPr>
      <t>/Field Operator, Atmospheric &amp; Vaccum Distillation</t>
    </r>
    <phoneticPr fontId="40" type="noConversion"/>
  </si>
  <si>
    <r>
      <t>#10001800/</t>
    </r>
    <r>
      <rPr>
        <sz val="9"/>
        <color indexed="8"/>
        <rFont val="宋体"/>
        <family val="3"/>
        <charset val="134"/>
      </rPr>
      <t>郑跃玲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加氢裂化内副操</t>
    </r>
    <r>
      <rPr>
        <sz val="9"/>
        <color indexed="8"/>
        <rFont val="Times New Roman"/>
        <family val="1"/>
      </rPr>
      <t xml:space="preserve">/Panel Operator, Hydrocracking
</t>
    </r>
    <r>
      <rPr>
        <sz val="9"/>
        <color indexed="8"/>
        <rFont val="Times New Roman"/>
        <family val="1"/>
      </rPr>
      <t>#10001476/</t>
    </r>
    <r>
      <rPr>
        <sz val="9"/>
        <color indexed="8"/>
        <rFont val="宋体"/>
        <family val="3"/>
        <charset val="134"/>
      </rPr>
      <t>许文馨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加氢裂化外副操</t>
    </r>
    <r>
      <rPr>
        <sz val="9"/>
        <color indexed="8"/>
        <rFont val="Times New Roman"/>
        <family val="1"/>
      </rPr>
      <t>/Field Operator, Hydrocracking</t>
    </r>
    <phoneticPr fontId="40" type="noConversion"/>
  </si>
  <si>
    <r>
      <t>#10002398/</t>
    </r>
    <r>
      <rPr>
        <sz val="9"/>
        <color indexed="8"/>
        <rFont val="宋体"/>
        <family val="3"/>
        <charset val="134"/>
      </rPr>
      <t>刘祥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加氢裂化外主操</t>
    </r>
    <r>
      <rPr>
        <sz val="9"/>
        <color indexed="8"/>
        <rFont val="Times New Roman"/>
        <family val="1"/>
      </rPr>
      <t>/Chief Field Operator, Hydrocracking
#10001189/</t>
    </r>
    <r>
      <rPr>
        <sz val="9"/>
        <color indexed="8"/>
        <rFont val="宋体"/>
        <family val="3"/>
        <charset val="134"/>
      </rPr>
      <t>王际尘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加氢裂化外主操</t>
    </r>
    <r>
      <rPr>
        <sz val="9"/>
        <color indexed="8"/>
        <rFont val="Times New Roman"/>
        <family val="1"/>
      </rPr>
      <t>/Chief Field Operator, Hydrocracking
#10001195/</t>
    </r>
    <r>
      <rPr>
        <sz val="9"/>
        <color indexed="8"/>
        <rFont val="宋体"/>
        <family val="3"/>
        <charset val="134"/>
      </rPr>
      <t>朱汉生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加氢裂化外主操</t>
    </r>
    <r>
      <rPr>
        <sz val="9"/>
        <color indexed="8"/>
        <rFont val="Times New Roman"/>
        <family val="1"/>
      </rPr>
      <t>/Chief Field Operator, Hydrocracking
#10001204/</t>
    </r>
    <r>
      <rPr>
        <sz val="9"/>
        <color indexed="8"/>
        <rFont val="宋体"/>
        <family val="3"/>
        <charset val="134"/>
      </rPr>
      <t>苟虎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加氢裂化外主操</t>
    </r>
    <r>
      <rPr>
        <sz val="9"/>
        <color indexed="8"/>
        <rFont val="Times New Roman"/>
        <family val="1"/>
      </rPr>
      <t>/Chief Field Operator, Hydrocracking
#10001194/</t>
    </r>
    <r>
      <rPr>
        <sz val="9"/>
        <color indexed="8"/>
        <rFont val="宋体"/>
        <family val="3"/>
        <charset val="134"/>
      </rPr>
      <t>赵覃学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加氢裂化外主操</t>
    </r>
    <r>
      <rPr>
        <sz val="9"/>
        <color indexed="8"/>
        <rFont val="Times New Roman"/>
        <family val="1"/>
      </rPr>
      <t xml:space="preserve">/Chief Field Operator, Hydrocracking
</t>
    </r>
    <r>
      <rPr>
        <sz val="9"/>
        <color indexed="8"/>
        <rFont val="Times New Roman"/>
        <family val="1"/>
      </rPr>
      <t>#10001305/</t>
    </r>
    <r>
      <rPr>
        <sz val="9"/>
        <color indexed="8"/>
        <rFont val="宋体"/>
        <family val="3"/>
        <charset val="134"/>
      </rPr>
      <t>汪郑峰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加氢裂化外主操</t>
    </r>
    <r>
      <rPr>
        <sz val="9"/>
        <color indexed="8"/>
        <rFont val="Times New Roman"/>
        <family val="1"/>
      </rPr>
      <t>/Chief Field Operator, Hydrocracking
#10001797/</t>
    </r>
    <r>
      <rPr>
        <sz val="9"/>
        <color indexed="8"/>
        <rFont val="宋体"/>
        <family val="3"/>
        <charset val="134"/>
      </rPr>
      <t>王放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加氢裂化外主操</t>
    </r>
    <r>
      <rPr>
        <sz val="9"/>
        <color indexed="8"/>
        <rFont val="Times New Roman"/>
        <family val="1"/>
      </rPr>
      <t>/Chief Field Operator, Hydrocracking</t>
    </r>
    <phoneticPr fontId="40" type="noConversion"/>
  </si>
  <si>
    <r>
      <t>#10001779/</t>
    </r>
    <r>
      <rPr>
        <sz val="9"/>
        <rFont val="宋体"/>
        <family val="3"/>
        <charset val="134"/>
      </rPr>
      <t>李绪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秘书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Secretary</t>
    </r>
    <r>
      <rPr>
        <sz val="9"/>
        <rFont val="宋体"/>
        <family val="3"/>
        <charset val="134"/>
      </rPr>
      <t>）</t>
    </r>
    <r>
      <rPr>
        <sz val="9"/>
        <rFont val="Times New Roman"/>
        <family val="1"/>
      </rPr>
      <t xml:space="preserve">
*10001988/Amy How Soo Mei</t>
    </r>
    <phoneticPr fontId="13" type="noConversion"/>
  </si>
  <si>
    <t>#10002853/董倩倩
#10002854/郭中伟
*10002411/Mohammad Fadhli Wa'ie Bin Johari
*10002813/Muhammad Fauzan Hj Abdul Halik
*10002814/Aiman Basirah Binti Haji Morni
*10002816/Siti Nur Faezah Binti Haji Ajak
*10002815/Farah Binti Abbas
*10002817/Nur Zatil Izzah Binti Haji Harunarashid
*10002819/Farah Nadhirah Binti Sallehhuddin
*10002906/Irma Amira Bte Hj Haji
*10002864/Muhammad Walid Syafiee Bin Abdul Shaib
*10002902/Muhammad Hanif Bin Hassan
*10002907/Nur Badiatul Munirah Binti Baha
*10002909/Goh Cheng Hien
*10002918/Siti Najihah Haji Roslan
*10002919/Amanina Syuhaida Binti Asri
*10002920/Christal Two Sui Ling
*10002863/Muza Norezuan Bte Zuanti
*10002865/Nur Nadhirah Binti Awang Haji Ali
*10002866/Dayangku Siti Nur Hazirah Binti Pengiran Mat Yusof
*10002867/Awangku Ahmad Abdul Mustaqim Bin Pengiran Samsudin
*10002868/Dk Farah Aliza Ph Hj Ludin
*10002869/Ahmad Safwan Bin Haji Mohd Adnan
*10002870/Siti Nuraqilah Binti Hamri
*10002872/Dk Hassanatul Aminani Pg Azman
*60000016/Nur Afrina Bte Abdul Rani
*10002910/Muhammad Faiz Bin Abd Hamid
*60000097/Crosley Chong Shi Lii
*60000179/Wafa Afiah Binti Awang Zulrushedi
*60000177/Siti Lailatul Noramalina Bte Awg Zulmajdi
*60000167/Hadfina Aina Binti Mustapa
*60000166/Nurul Farhanah Binti Hj Abd Hamid
*60000162/Nursyahirah Adriana Batrisyia Hj Md Jamil</t>
    <phoneticPr fontId="40" type="noConversion"/>
  </si>
  <si>
    <t>#10002852/丁其涛
*60000079/Wong Say Hui
*60000102/Muhammad Sabri Bin Sulaiman
*60000159/Abdul Wafi Bin Dsp Haji Wardi
*60000161/Mohammad Adi Hafizuddin Bin Haji Roslinei
*60000163/Awangku Mohammad Hamiduddin @ Awangku Ibrahim Bin Pg. Hamdani
*60000164/Ak. Nur Hidayatul Khairi Wahyuddin Bin Pg Hj Nordin
*60000168/Muhammad 'Izzat Bin Abdul Nasir
*60000169/Mohammad Abdul Qayyum Bin Awang Abd Aziz
*60000170/Mohammad Fikri Hasbullah Bin Johari
*60000171/Muhammad Ghazi Bin Puasa
*60000172/Muhammad Hamizan Bin Haji Suhaili
*60000173/Mohamad Khairul Bin Haji Karim
*60000174/Muhammad Nizamuddin Mukminin Bin Fairulman
*60000175/Mohammad Yasri Bin Yahya
*60000176/Nazri Fakhrullah Bin Muhammad Nasiruddin
*60000178/Muhammad Syahmi Izzan Bin Rosman
*60000189/Nur Ashikin Binti Bakri
*10002448/Abdul Muizz Bin Musa
*10002454/Haji Abdul Arif Fuad Bin Haji Hijau/Bulat
*10002455/Aizuddin Akmal Bin Haji Tarsat
*10002456/Buddy Azwan Bin Sain
*10002457/Haji Muhammad Izzan Bin Haji Mohammad
*10002458/Muhd. Izzat Bazli Bin Azhari
*10002460/Hanisah Binti Matjeneh
*10002461/Nur 'Azzahra Faeezah Binti Abdul Rahman
*10002506/Ak Ahmad Syihan Bin Pg Idris
*10002517/Ak Abdul Malik Bin Pg Ibrahim
*10002520/Nur Ili Binti Haji Jaili
*10002534/Marlinawati Binti Hamdan Tan
*10002542/Nazirul Hidayatullah Bin Haji Mohamad Gani
*10002543/Awang Abdul Faiz Bin Awang Arrifin
*10002567/Michelle Chew Ling Ling
*10002568/Akmal Danial Bin Haji Awang Besar
*10002569/Md Arif Zakwan Bin Haji Azreem
*10002570/Addy Asmawi Bin Ariffin
*10002571/Farah Fithriyaani Bte Abdul Rahman
*10002575/Erra Ferraiz Bin Jamal
*10002613/Tan Yee Moi
*10002611/Nadasyaimaa Binti Hj Pungut@ Hj Untong
*10002612/Lim Jie Bee
*10002826/Norhardy Bin Robat
*10002825/Siti Nur Shamimi Binti Ariffin</t>
    <phoneticPr fontId="40" type="noConversion"/>
  </si>
  <si>
    <t>小计 Subtotal</t>
    <phoneticPr fontId="20" type="noConversion"/>
  </si>
  <si>
    <t>工艺 Process 40</t>
    <phoneticPr fontId="40" type="noConversion"/>
  </si>
  <si>
    <t>工艺 Process 48</t>
    <phoneticPr fontId="40" type="noConversion"/>
  </si>
  <si>
    <t>仓管班长</t>
    <phoneticPr fontId="40" type="noConversion"/>
  </si>
  <si>
    <r>
      <rPr>
        <sz val="11"/>
        <rFont val="宋体"/>
        <family val="3"/>
        <charset val="134"/>
      </rPr>
      <t>仓管员</t>
    </r>
    <r>
      <rPr>
        <sz val="11"/>
        <rFont val="Times New Roman"/>
        <family val="1"/>
      </rPr>
      <t xml:space="preserve"> </t>
    </r>
    <phoneticPr fontId="40" type="noConversion"/>
  </si>
  <si>
    <t>工艺 Process349
热动 Thermal 26
水处理 Water Treatment14
电气 Electrical 18
仪表 Instrument 12
分析 Analysis 19
储运 Storage and Transportation63
设备 50</t>
    <phoneticPr fontId="40" type="noConversion"/>
  </si>
  <si>
    <r>
      <t>#10000540/</t>
    </r>
    <r>
      <rPr>
        <sz val="10.5"/>
        <color indexed="8"/>
        <rFont val="宋体"/>
        <family val="3"/>
        <charset val="134"/>
      </rPr>
      <t>邹嘉玺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灵活焦化外主操</t>
    </r>
    <r>
      <rPr>
        <sz val="10.5"/>
        <color indexed="8"/>
        <rFont val="Times New Roman"/>
        <family val="1"/>
      </rPr>
      <t>/Chief Field Operator, Flexi-coking
#10000466/</t>
    </r>
    <r>
      <rPr>
        <sz val="10.5"/>
        <color indexed="8"/>
        <rFont val="宋体"/>
        <family val="3"/>
        <charset val="134"/>
      </rPr>
      <t>李涛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灵活焦化外主操</t>
    </r>
    <r>
      <rPr>
        <sz val="10.5"/>
        <color indexed="8"/>
        <rFont val="Times New Roman"/>
        <family val="1"/>
      </rPr>
      <t>/Chief Field Operator, Flexi-coking
#10002390/</t>
    </r>
    <r>
      <rPr>
        <sz val="10.5"/>
        <color indexed="8"/>
        <rFont val="宋体"/>
        <family val="3"/>
        <charset val="134"/>
      </rPr>
      <t>李贵才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灵活焦化外主操</t>
    </r>
    <r>
      <rPr>
        <sz val="10.5"/>
        <color indexed="8"/>
        <rFont val="Times New Roman"/>
        <family val="1"/>
      </rPr>
      <t>/Chief Field Operator, Flexi-coking
#10001931/</t>
    </r>
    <r>
      <rPr>
        <sz val="10.5"/>
        <color indexed="8"/>
        <rFont val="宋体"/>
        <family val="3"/>
        <charset val="134"/>
      </rPr>
      <t>韩魏岗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灵活焦化外主操</t>
    </r>
    <r>
      <rPr>
        <sz val="10.5"/>
        <color indexed="8"/>
        <rFont val="Times New Roman"/>
        <family val="1"/>
      </rPr>
      <t>/Chief Field Operator, Flexi-coking
#10000616/</t>
    </r>
    <r>
      <rPr>
        <sz val="10.5"/>
        <color indexed="8"/>
        <rFont val="宋体"/>
        <family val="3"/>
        <charset val="134"/>
      </rPr>
      <t>祁永辉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灵活焦化外主操</t>
    </r>
    <r>
      <rPr>
        <sz val="10.5"/>
        <color indexed="8"/>
        <rFont val="Times New Roman"/>
        <family val="1"/>
      </rPr>
      <t>/Chief Field Operator, Flexi-coking
#10001436/</t>
    </r>
    <r>
      <rPr>
        <sz val="10.5"/>
        <color indexed="8"/>
        <rFont val="宋体"/>
        <family val="3"/>
        <charset val="134"/>
      </rPr>
      <t>高勇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灵活焦化外主操</t>
    </r>
    <r>
      <rPr>
        <sz val="10.5"/>
        <color indexed="8"/>
        <rFont val="Times New Roman"/>
        <family val="1"/>
      </rPr>
      <t>/Chief Field Operator, Flexi-coking
#10000873/</t>
    </r>
    <r>
      <rPr>
        <sz val="10.5"/>
        <color indexed="8"/>
        <rFont val="宋体"/>
        <family val="3"/>
        <charset val="134"/>
      </rPr>
      <t>郭松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灵活焦化外主操</t>
    </r>
    <r>
      <rPr>
        <sz val="10.5"/>
        <color indexed="8"/>
        <rFont val="Times New Roman"/>
        <family val="1"/>
      </rPr>
      <t>/Chief Field Operator, Flexi-coking</t>
    </r>
    <phoneticPr fontId="40" type="noConversion"/>
  </si>
  <si>
    <r>
      <rPr>
        <sz val="9"/>
        <color indexed="8"/>
        <rFont val="Times New Roman"/>
        <family val="1"/>
      </rPr>
      <t>#10000370/</t>
    </r>
    <r>
      <rPr>
        <sz val="9"/>
        <color indexed="8"/>
        <rFont val="宋体"/>
        <family val="3"/>
        <charset val="134"/>
      </rPr>
      <t>徐华飞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质检员</t>
    </r>
    <r>
      <rPr>
        <sz val="9"/>
        <color indexed="8"/>
        <rFont val="Times New Roman"/>
        <family val="1"/>
      </rPr>
      <t>/Quality Inspector
#10002467/</t>
    </r>
    <r>
      <rPr>
        <sz val="9"/>
        <color indexed="8"/>
        <rFont val="宋体"/>
        <family val="3"/>
        <charset val="134"/>
      </rPr>
      <t>韩明刚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质检员</t>
    </r>
    <r>
      <rPr>
        <sz val="9"/>
        <color indexed="8"/>
        <rFont val="Times New Roman"/>
        <family val="1"/>
      </rPr>
      <t>/Quality Inspector
#10000881/</t>
    </r>
    <r>
      <rPr>
        <sz val="9"/>
        <color indexed="8"/>
        <rFont val="宋体"/>
        <family val="3"/>
        <charset val="134"/>
      </rPr>
      <t>华志峰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质检员</t>
    </r>
    <r>
      <rPr>
        <sz val="9"/>
        <color indexed="8"/>
        <rFont val="Times New Roman"/>
        <family val="1"/>
      </rPr>
      <t>/Quality Inspector</t>
    </r>
    <phoneticPr fontId="20" type="noConversion"/>
  </si>
  <si>
    <r>
      <t>*10001951/Suhaila Amalina Hj Mohd Sanusi
#10001641/</t>
    </r>
    <r>
      <rPr>
        <sz val="9"/>
        <rFont val="宋体"/>
        <family val="3"/>
        <charset val="134"/>
      </rPr>
      <t xml:space="preserve">梁珊珊
</t>
    </r>
    <r>
      <rPr>
        <sz val="9"/>
        <rFont val="Times New Roman"/>
        <family val="1"/>
      </rPr>
      <t>*10001949/Farida Vivianna Bte Kepli(HR Assistant)
* Foo Chuan Ching</t>
    </r>
    <phoneticPr fontId="20" type="noConversion"/>
  </si>
  <si>
    <r>
      <t>*10002210/Koh Junyo/</t>
    </r>
    <r>
      <rPr>
        <sz val="9"/>
        <color indexed="8"/>
        <rFont val="宋体"/>
        <family val="3"/>
        <charset val="134"/>
      </rPr>
      <t>产品销售</t>
    </r>
    <r>
      <rPr>
        <sz val="9"/>
        <color indexed="8"/>
        <rFont val="Times New Roman"/>
        <family val="1"/>
      </rPr>
      <t>/Product sales</t>
    </r>
    <phoneticPr fontId="20" type="noConversion"/>
  </si>
  <si>
    <r>
      <t>#10000789/</t>
    </r>
    <r>
      <rPr>
        <sz val="9"/>
        <rFont val="宋体"/>
        <family val="3"/>
        <charset val="134"/>
      </rPr>
      <t>陆维民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物流调度</t>
    </r>
    <r>
      <rPr>
        <sz val="9"/>
        <rFont val="Times New Roman"/>
        <family val="1"/>
      </rPr>
      <t xml:space="preserve"> Logistics Scheduling
#10000367/</t>
    </r>
    <r>
      <rPr>
        <sz val="9"/>
        <rFont val="宋体"/>
        <family val="3"/>
        <charset val="134"/>
      </rPr>
      <t>张超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物流调度</t>
    </r>
    <r>
      <rPr>
        <sz val="9"/>
        <rFont val="Times New Roman"/>
        <family val="1"/>
      </rPr>
      <t xml:space="preserve"> Logistics Scheduling
*Muhammad Ehsan Bin Haji Issa</t>
    </r>
    <phoneticPr fontId="20" type="noConversion"/>
  </si>
  <si>
    <r>
      <t>*10002101/Jeffery Shariff Bin Abdullah Sam/</t>
    </r>
    <r>
      <rPr>
        <sz val="10"/>
        <rFont val="宋体"/>
        <family val="3"/>
        <charset val="134"/>
      </rPr>
      <t>安保主管</t>
    </r>
    <r>
      <rPr>
        <sz val="10"/>
        <rFont val="Times New Roman"/>
        <family val="1"/>
      </rPr>
      <t xml:space="preserve"> Security Supervisor</t>
    </r>
    <phoneticPr fontId="20" type="noConversion"/>
  </si>
  <si>
    <r>
      <t>*10002102/Haji Jafar Ali Bin Haji Othman/</t>
    </r>
    <r>
      <rPr>
        <sz val="10"/>
        <rFont val="宋体"/>
        <family val="3"/>
        <charset val="134"/>
      </rPr>
      <t>安保工程师</t>
    </r>
    <r>
      <rPr>
        <sz val="10"/>
        <rFont val="Times New Roman"/>
        <family val="1"/>
      </rPr>
      <t xml:space="preserve">     Security Engineer                                                                                                                                                                                                                                     *10002105/Lydia Wee Boon Chi/</t>
    </r>
    <r>
      <rPr>
        <sz val="10"/>
        <rFont val="宋体"/>
        <family val="3"/>
        <charset val="134"/>
      </rPr>
      <t>安保工程师</t>
    </r>
    <r>
      <rPr>
        <sz val="10"/>
        <rFont val="Times New Roman"/>
        <family val="1"/>
      </rPr>
      <t xml:space="preserve">  Security Engineer                               
*10002374/Halizah Binti Draman @ Mirasan/</t>
    </r>
    <r>
      <rPr>
        <sz val="10"/>
        <rFont val="宋体"/>
        <family val="3"/>
        <charset val="134"/>
      </rPr>
      <t>安保工程师</t>
    </r>
    <r>
      <rPr>
        <sz val="10"/>
        <rFont val="Times New Roman"/>
        <family val="1"/>
      </rPr>
      <t xml:space="preserve">     Security Engineer                    
*10002100/Pg Hj Apong Pg Duraman/</t>
    </r>
    <r>
      <rPr>
        <sz val="10"/>
        <rFont val="宋体"/>
        <family val="3"/>
        <charset val="134"/>
      </rPr>
      <t>安保助理</t>
    </r>
    <r>
      <rPr>
        <sz val="10"/>
        <rFont val="Times New Roman"/>
        <family val="1"/>
      </rPr>
      <t xml:space="preserve"> Security Assistant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0" type="noConversion"/>
  </si>
  <si>
    <r>
      <t>#10000444/</t>
    </r>
    <r>
      <rPr>
        <sz val="9"/>
        <color indexed="8"/>
        <rFont val="宋体"/>
        <family val="3"/>
        <charset val="134"/>
      </rPr>
      <t>何建刚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常减压设备技术主任工程师</t>
    </r>
    <r>
      <rPr>
        <sz val="9"/>
        <color indexed="8"/>
        <rFont val="Times New Roman"/>
        <family val="1"/>
      </rPr>
      <t>/Equipment Senior Engineer,Atmospheric &amp; Vacuum Distillation
#10000876/</t>
    </r>
    <r>
      <rPr>
        <sz val="9"/>
        <color indexed="8"/>
        <rFont val="宋体"/>
        <family val="3"/>
        <charset val="134"/>
      </rPr>
      <t>钱震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常减压设备技术工程师</t>
    </r>
    <r>
      <rPr>
        <sz val="9"/>
        <color indexed="8"/>
        <rFont val="Times New Roman"/>
        <family val="1"/>
      </rPr>
      <t>/Equipment Engineer,Atmospheric &amp; Vacuum Distillation</t>
    </r>
    <phoneticPr fontId="20" type="noConversion"/>
  </si>
  <si>
    <r>
      <t>#10001450/</t>
    </r>
    <r>
      <rPr>
        <sz val="9"/>
        <color indexed="8"/>
        <rFont val="宋体"/>
        <family val="3"/>
        <charset val="134"/>
      </rPr>
      <t>邓咸林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动设备管理主任工程师</t>
    </r>
    <r>
      <rPr>
        <sz val="9"/>
        <color indexed="8"/>
        <rFont val="Times New Roman"/>
        <family val="1"/>
      </rPr>
      <t>/Rotating Equipment Senior Engineer
#10001552/</t>
    </r>
    <r>
      <rPr>
        <sz val="9"/>
        <color indexed="8"/>
        <rFont val="宋体"/>
        <family val="3"/>
        <charset val="134"/>
      </rPr>
      <t>米建彬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动设备管理主任工程师</t>
    </r>
    <r>
      <rPr>
        <sz val="9"/>
        <color indexed="8"/>
        <rFont val="Times New Roman"/>
        <family val="1"/>
      </rPr>
      <t>/Rotating Equipment Senior Engineer</t>
    </r>
    <phoneticPr fontId="20" type="noConversion"/>
  </si>
  <si>
    <r>
      <t>#10002544/</t>
    </r>
    <r>
      <rPr>
        <sz val="9"/>
        <color indexed="8"/>
        <rFont val="宋体"/>
        <family val="3"/>
        <charset val="134"/>
      </rPr>
      <t>韩金瑞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东码头外主操</t>
    </r>
    <r>
      <rPr>
        <sz val="9"/>
        <color indexed="8"/>
        <rFont val="Times New Roman"/>
        <family val="1"/>
      </rPr>
      <t>/Chief Field Operator, Eastern Jetties</t>
    </r>
    <r>
      <rPr>
        <sz val="9"/>
        <color indexed="8"/>
        <rFont val="Times New Roman"/>
        <family val="1"/>
      </rPr>
      <t xml:space="preserve">
#10001514/</t>
    </r>
    <r>
      <rPr>
        <sz val="9"/>
        <color indexed="8"/>
        <rFont val="宋体"/>
        <family val="3"/>
        <charset val="134"/>
      </rPr>
      <t>胡通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东码头外主操</t>
    </r>
    <r>
      <rPr>
        <sz val="9"/>
        <color indexed="8"/>
        <rFont val="Times New Roman"/>
        <family val="1"/>
      </rPr>
      <t>/Chief Field Operator, Eastern Jetties
#10001587/</t>
    </r>
    <r>
      <rPr>
        <sz val="9"/>
        <color indexed="8"/>
        <rFont val="宋体"/>
        <family val="3"/>
        <charset val="134"/>
      </rPr>
      <t>张建春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东码头外主操</t>
    </r>
    <r>
      <rPr>
        <sz val="9"/>
        <color indexed="8"/>
        <rFont val="Times New Roman"/>
        <family val="1"/>
      </rPr>
      <t>/Chief Field Operator, Eastern Jetties
#10000904/</t>
    </r>
    <r>
      <rPr>
        <sz val="9"/>
        <color indexed="8"/>
        <rFont val="宋体"/>
        <family val="3"/>
        <charset val="134"/>
      </rPr>
      <t>孙全瑞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东码头外主操</t>
    </r>
    <r>
      <rPr>
        <sz val="9"/>
        <color indexed="8"/>
        <rFont val="Times New Roman"/>
        <family val="1"/>
      </rPr>
      <t>/Chief Field Operator, Eastern Jetties
#10001322/</t>
    </r>
    <r>
      <rPr>
        <sz val="9"/>
        <color indexed="8"/>
        <rFont val="宋体"/>
        <family val="3"/>
        <charset val="134"/>
      </rPr>
      <t>张佳强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东码头外主操</t>
    </r>
    <r>
      <rPr>
        <sz val="9"/>
        <color indexed="8"/>
        <rFont val="Times New Roman"/>
        <family val="1"/>
      </rPr>
      <t>/Chief Field Operator, Eastern Jetties
#60000014/</t>
    </r>
    <r>
      <rPr>
        <sz val="9"/>
        <color indexed="8"/>
        <rFont val="宋体"/>
        <family val="3"/>
        <charset val="134"/>
      </rPr>
      <t>李强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东码头外主操</t>
    </r>
    <r>
      <rPr>
        <sz val="9"/>
        <color indexed="8"/>
        <rFont val="Times New Roman"/>
        <family val="1"/>
      </rPr>
      <t>/Chief Field Operator, Eastern Jetties
#10002338/</t>
    </r>
    <r>
      <rPr>
        <sz val="9"/>
        <color indexed="8"/>
        <rFont val="宋体"/>
        <family val="3"/>
        <charset val="134"/>
      </rPr>
      <t>任啸迪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东码头外主操</t>
    </r>
    <r>
      <rPr>
        <sz val="9"/>
        <color indexed="8"/>
        <rFont val="Times New Roman"/>
        <family val="1"/>
      </rPr>
      <t>/Chief Field Operator, Eastern Jetties</t>
    </r>
    <phoneticPr fontId="40" type="noConversion"/>
  </si>
  <si>
    <r>
      <t>#10002885/</t>
    </r>
    <r>
      <rPr>
        <sz val="10.5"/>
        <color theme="1"/>
        <rFont val="宋体"/>
        <family val="3"/>
        <charset val="134"/>
      </rPr>
      <t>田再亚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东码头外主操</t>
    </r>
    <r>
      <rPr>
        <sz val="10.5"/>
        <color theme="1"/>
        <rFont val="Times New Roman"/>
        <family val="1"/>
      </rPr>
      <t>/Panel Operator, Eastern Tank Storage</t>
    </r>
    <phoneticPr fontId="73" type="noConversion"/>
  </si>
  <si>
    <r>
      <rPr>
        <sz val="9"/>
        <color indexed="8"/>
        <rFont val="Times New Roman"/>
        <family val="1"/>
      </rPr>
      <t>#10000970/</t>
    </r>
    <r>
      <rPr>
        <sz val="9"/>
        <color indexed="8"/>
        <rFont val="宋体"/>
        <family val="3"/>
        <charset val="134"/>
      </rPr>
      <t>杨永朝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装车副操</t>
    </r>
    <r>
      <rPr>
        <sz val="9"/>
        <color indexed="8"/>
        <rFont val="Times New Roman"/>
        <family val="1"/>
      </rPr>
      <t>/Loading Operator
#10000987/</t>
    </r>
    <r>
      <rPr>
        <sz val="9"/>
        <color indexed="8"/>
        <rFont val="宋体"/>
        <family val="3"/>
        <charset val="134"/>
      </rPr>
      <t>赵军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装车副操</t>
    </r>
    <r>
      <rPr>
        <sz val="9"/>
        <color indexed="8"/>
        <rFont val="Times New Roman"/>
        <family val="1"/>
      </rPr>
      <t>/Loading Operator
#10001871/</t>
    </r>
    <r>
      <rPr>
        <sz val="9"/>
        <color indexed="8"/>
        <rFont val="宋体"/>
        <family val="3"/>
        <charset val="134"/>
      </rPr>
      <t>张虎斌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装车副操</t>
    </r>
    <r>
      <rPr>
        <sz val="9"/>
        <color indexed="8"/>
        <rFont val="Times New Roman"/>
        <family val="1"/>
      </rPr>
      <t>/Loading Operator
#10000969/</t>
    </r>
    <r>
      <rPr>
        <sz val="9"/>
        <color indexed="8"/>
        <rFont val="宋体"/>
        <family val="3"/>
        <charset val="134"/>
      </rPr>
      <t>刘志军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装车副操</t>
    </r>
    <r>
      <rPr>
        <sz val="9"/>
        <color indexed="8"/>
        <rFont val="Times New Roman"/>
        <family val="1"/>
      </rPr>
      <t>/Loading Operator
#10000951/</t>
    </r>
    <r>
      <rPr>
        <sz val="9"/>
        <color indexed="8"/>
        <rFont val="宋体"/>
        <family val="3"/>
        <charset val="134"/>
      </rPr>
      <t>田风和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装车副操</t>
    </r>
    <r>
      <rPr>
        <sz val="9"/>
        <color indexed="8"/>
        <rFont val="Times New Roman"/>
        <family val="1"/>
      </rPr>
      <t>/Loading Operator
#10000963/</t>
    </r>
    <r>
      <rPr>
        <sz val="9"/>
        <color indexed="8"/>
        <rFont val="宋体"/>
        <family val="3"/>
        <charset val="134"/>
      </rPr>
      <t>杨涛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装车副操</t>
    </r>
    <r>
      <rPr>
        <sz val="9"/>
        <color indexed="8"/>
        <rFont val="Times New Roman"/>
        <family val="1"/>
      </rPr>
      <t>/Loading Operator
#10001877/</t>
    </r>
    <r>
      <rPr>
        <sz val="9"/>
        <color indexed="8"/>
        <rFont val="宋体"/>
        <family val="3"/>
        <charset val="134"/>
      </rPr>
      <t>王春博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装车副操</t>
    </r>
    <r>
      <rPr>
        <sz val="9"/>
        <color indexed="8"/>
        <rFont val="Times New Roman"/>
        <family val="1"/>
      </rPr>
      <t>/Loading Operator
#10001884/</t>
    </r>
    <r>
      <rPr>
        <sz val="9"/>
        <color indexed="8"/>
        <rFont val="宋体"/>
        <family val="3"/>
        <charset val="134"/>
      </rPr>
      <t>刘志强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装车副操</t>
    </r>
    <r>
      <rPr>
        <sz val="9"/>
        <color indexed="8"/>
        <rFont val="Times New Roman"/>
        <family val="1"/>
      </rPr>
      <t>/Loading Operator</t>
    </r>
    <phoneticPr fontId="40" type="noConversion"/>
  </si>
  <si>
    <r>
      <t>#10001632/</t>
    </r>
    <r>
      <rPr>
        <sz val="9"/>
        <color indexed="8"/>
        <rFont val="宋体"/>
        <family val="3"/>
        <charset val="134"/>
      </rPr>
      <t>鄂亮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西部罐区班长</t>
    </r>
    <r>
      <rPr>
        <sz val="9"/>
        <color indexed="8"/>
        <rFont val="Times New Roman"/>
        <family val="1"/>
      </rPr>
      <t>/Team Lead, Western Tank Storage
#10000864/</t>
    </r>
    <r>
      <rPr>
        <sz val="9"/>
        <color indexed="8"/>
        <rFont val="宋体"/>
        <family val="3"/>
        <charset val="134"/>
      </rPr>
      <t>苏道全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西部罐区班长</t>
    </r>
    <r>
      <rPr>
        <sz val="9"/>
        <color indexed="8"/>
        <rFont val="Times New Roman"/>
        <family val="1"/>
      </rPr>
      <t>/Team Lead, Western Tank Storage
#10000566/</t>
    </r>
    <r>
      <rPr>
        <sz val="9"/>
        <color indexed="8"/>
        <rFont val="宋体"/>
        <family val="3"/>
        <charset val="134"/>
      </rPr>
      <t>李志猛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西部罐区班长</t>
    </r>
    <r>
      <rPr>
        <sz val="9"/>
        <color indexed="8"/>
        <rFont val="Times New Roman"/>
        <family val="1"/>
      </rPr>
      <t>/Team Lead, Western Tank Storage
#10000851/</t>
    </r>
    <r>
      <rPr>
        <sz val="9"/>
        <color indexed="8"/>
        <rFont val="宋体"/>
        <family val="3"/>
        <charset val="134"/>
      </rPr>
      <t>陈远创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西部罐区班长</t>
    </r>
    <r>
      <rPr>
        <sz val="9"/>
        <color indexed="8"/>
        <rFont val="Times New Roman"/>
        <family val="1"/>
      </rPr>
      <t>/Team Lead, Western Tank Storage
#10000695/</t>
    </r>
    <r>
      <rPr>
        <sz val="9"/>
        <color indexed="8"/>
        <rFont val="宋体"/>
        <family val="3"/>
        <charset val="134"/>
      </rPr>
      <t>辛栋兵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西部罐区班长</t>
    </r>
    <r>
      <rPr>
        <sz val="9"/>
        <color indexed="8"/>
        <rFont val="Times New Roman"/>
        <family val="1"/>
      </rPr>
      <t>/Team Lead, Western Tank Storage
#10001526/</t>
    </r>
    <r>
      <rPr>
        <sz val="9"/>
        <color indexed="8"/>
        <rFont val="宋体"/>
        <family val="3"/>
        <charset val="134"/>
      </rPr>
      <t>赵自明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装车班长</t>
    </r>
    <r>
      <rPr>
        <sz val="9"/>
        <color indexed="8"/>
        <rFont val="Times New Roman"/>
        <family val="1"/>
      </rPr>
      <t>/Team Lead, Loading</t>
    </r>
    <phoneticPr fontId="40" type="noConversion"/>
  </si>
  <si>
    <r>
      <t>#10000644/</t>
    </r>
    <r>
      <rPr>
        <sz val="9"/>
        <rFont val="宋体"/>
        <family val="3"/>
        <charset val="134"/>
      </rPr>
      <t>向雪梅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招聘管理</t>
    </r>
    <r>
      <rPr>
        <sz val="9"/>
        <rFont val="Times New Roman"/>
        <family val="1"/>
      </rPr>
      <t>/Recruitment Management
*10001948/Low Siaw Huei</t>
    </r>
    <r>
      <rPr>
        <sz val="9"/>
        <rFont val="宋体"/>
        <family val="3"/>
        <charset val="134"/>
      </rPr>
      <t>罗晓慧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招聘管理</t>
    </r>
    <r>
      <rPr>
        <sz val="9"/>
        <rFont val="Times New Roman"/>
        <family val="1"/>
      </rPr>
      <t>/Recruitment Management
*10001952/Siti Nur Khadijah Khalid/</t>
    </r>
    <r>
      <rPr>
        <sz val="9"/>
        <rFont val="宋体"/>
        <family val="3"/>
        <charset val="134"/>
      </rPr>
      <t>人事助理</t>
    </r>
    <r>
      <rPr>
        <sz val="9"/>
        <rFont val="Times New Roman"/>
        <family val="1"/>
      </rPr>
      <t>/HR Assistant
#10001188/</t>
    </r>
    <r>
      <rPr>
        <sz val="9"/>
        <rFont val="宋体"/>
        <family val="3"/>
        <charset val="134"/>
      </rPr>
      <t>高艳娜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人事助理</t>
    </r>
    <r>
      <rPr>
        <sz val="9"/>
        <rFont val="Times New Roman"/>
        <family val="1"/>
      </rPr>
      <t>/HR Assistant</t>
    </r>
  </si>
  <si>
    <r>
      <t>#10002027/</t>
    </r>
    <r>
      <rPr>
        <sz val="11"/>
        <color indexed="8"/>
        <rFont val="宋体"/>
        <family val="3"/>
        <charset val="134"/>
      </rPr>
      <t>王超锋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#10002327/</t>
    </r>
    <r>
      <rPr>
        <sz val="11"/>
        <color indexed="8"/>
        <rFont val="宋体"/>
        <family val="3"/>
        <charset val="134"/>
      </rPr>
      <t>马磊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 xml:space="preserve">1/Operator Maintenance 1
</t>
    </r>
    <r>
      <rPr>
        <sz val="11"/>
        <color indexed="8"/>
        <rFont val="Times New Roman"/>
        <family val="1"/>
      </rPr>
      <t>#10001652/</t>
    </r>
    <r>
      <rPr>
        <sz val="11"/>
        <color indexed="8"/>
        <rFont val="宋体"/>
        <family val="3"/>
        <charset val="134"/>
      </rPr>
      <t>薛小军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#10001675/</t>
    </r>
    <r>
      <rPr>
        <sz val="11"/>
        <color indexed="8"/>
        <rFont val="宋体"/>
        <family val="3"/>
        <charset val="134"/>
      </rPr>
      <t>刘勇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#10001930/</t>
    </r>
    <r>
      <rPr>
        <sz val="11"/>
        <color indexed="8"/>
        <rFont val="宋体"/>
        <family val="3"/>
        <charset val="134"/>
      </rPr>
      <t>朱碧波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#10002220/</t>
    </r>
    <r>
      <rPr>
        <sz val="11"/>
        <color indexed="8"/>
        <rFont val="宋体"/>
        <family val="3"/>
        <charset val="134"/>
      </rPr>
      <t>郭兵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#10002231/</t>
    </r>
    <r>
      <rPr>
        <sz val="11"/>
        <color indexed="8"/>
        <rFont val="宋体"/>
        <family val="3"/>
        <charset val="134"/>
      </rPr>
      <t>姜洋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#10002260/</t>
    </r>
    <r>
      <rPr>
        <sz val="11"/>
        <color indexed="8"/>
        <rFont val="宋体"/>
        <family val="3"/>
        <charset val="134"/>
      </rPr>
      <t>赵克岭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#10002515/</t>
    </r>
    <r>
      <rPr>
        <sz val="11"/>
        <color indexed="8"/>
        <rFont val="宋体"/>
        <family val="3"/>
        <charset val="134"/>
      </rPr>
      <t>陈磊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#10002989/</t>
    </r>
    <r>
      <rPr>
        <sz val="11"/>
        <color indexed="8"/>
        <rFont val="宋体"/>
        <family val="3"/>
        <charset val="134"/>
      </rPr>
      <t>张京周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</t>
    </r>
    <phoneticPr fontId="40" type="noConversion"/>
  </si>
  <si>
    <r>
      <rPr>
        <sz val="11"/>
        <rFont val="宋体"/>
        <family val="3"/>
        <charset val="134"/>
      </rPr>
      <t>专业车辆驾驶员</t>
    </r>
    <r>
      <rPr>
        <sz val="11"/>
        <rFont val="Times New Roman"/>
        <family val="1"/>
      </rPr>
      <t xml:space="preserve"> Professional Driver</t>
    </r>
    <phoneticPr fontId="73" type="noConversion"/>
  </si>
  <si>
    <r>
      <t>#10000197/</t>
    </r>
    <r>
      <rPr>
        <sz val="9"/>
        <rFont val="宋体"/>
        <family val="3"/>
        <charset val="134"/>
      </rPr>
      <t>俞霖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副总工程师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工艺</t>
    </r>
    <r>
      <rPr>
        <sz val="9"/>
        <rFont val="Times New Roman"/>
        <family val="1"/>
      </rPr>
      <t>)/Deputy Chief Engineer(process)
#10000126/</t>
    </r>
    <r>
      <rPr>
        <sz val="9"/>
        <rFont val="宋体"/>
        <family val="3"/>
        <charset val="134"/>
      </rPr>
      <t>童雪云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副总工程师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设备</t>
    </r>
    <r>
      <rPr>
        <sz val="9"/>
        <rFont val="Times New Roman"/>
        <family val="1"/>
      </rPr>
      <t xml:space="preserve">)/Deputy Chief Engineer(Equipment)
</t>
    </r>
    <r>
      <rPr>
        <sz val="9"/>
        <rFont val="Times New Roman"/>
        <family val="1"/>
      </rPr>
      <t>#20000013/</t>
    </r>
    <r>
      <rPr>
        <sz val="9"/>
        <rFont val="宋体"/>
        <family val="3"/>
        <charset val="134"/>
      </rPr>
      <t>王东生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副总工程师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电气</t>
    </r>
    <r>
      <rPr>
        <sz val="9"/>
        <rFont val="Times New Roman"/>
        <family val="1"/>
      </rPr>
      <t>)/Deputy Chief Engineer(Electrical)
#10000217/</t>
    </r>
    <r>
      <rPr>
        <sz val="9"/>
        <rFont val="宋体"/>
        <family val="3"/>
        <charset val="134"/>
      </rPr>
      <t>钱溢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副总工程师</t>
    </r>
    <r>
      <rPr>
        <sz val="9"/>
        <rFont val="Times New Roman"/>
        <family val="1"/>
      </rPr>
      <t>/Deputy Chief Engineer</t>
    </r>
    <phoneticPr fontId="20" type="noConversion"/>
  </si>
  <si>
    <r>
      <t>#10002984/</t>
    </r>
    <r>
      <rPr>
        <sz val="10.5"/>
        <color indexed="8"/>
        <rFont val="宋体"/>
        <family val="3"/>
        <charset val="134"/>
      </rPr>
      <t>郭磊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芳烃内主操</t>
    </r>
    <r>
      <rPr>
        <sz val="10.5"/>
        <color indexed="8"/>
        <rFont val="Times New Roman"/>
        <family val="1"/>
      </rPr>
      <t>/Chief Panel Operator, Aromatics
#10000572/</t>
    </r>
    <r>
      <rPr>
        <sz val="10.5"/>
        <color indexed="8"/>
        <rFont val="宋体"/>
        <family val="3"/>
        <charset val="134"/>
      </rPr>
      <t>任耀东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芳烃内主操</t>
    </r>
    <r>
      <rPr>
        <sz val="10.5"/>
        <color indexed="8"/>
        <rFont val="Times New Roman"/>
        <family val="1"/>
      </rPr>
      <t>/Chief Panel Operator, Aromatics
#10000609/</t>
    </r>
    <r>
      <rPr>
        <sz val="10.5"/>
        <color indexed="8"/>
        <rFont val="宋体"/>
        <family val="3"/>
        <charset val="134"/>
      </rPr>
      <t>马腾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芳烃内主操</t>
    </r>
    <r>
      <rPr>
        <sz val="10.5"/>
        <color indexed="8"/>
        <rFont val="Times New Roman"/>
        <family val="1"/>
      </rPr>
      <t xml:space="preserve">/Chief Panel Operator, Aromatics
</t>
    </r>
    <r>
      <rPr>
        <sz val="10.5"/>
        <color indexed="8"/>
        <rFont val="Times New Roman"/>
        <family val="1"/>
      </rPr>
      <t>#10000574/</t>
    </r>
    <r>
      <rPr>
        <sz val="10.5"/>
        <color indexed="8"/>
        <rFont val="宋体"/>
        <family val="3"/>
        <charset val="134"/>
      </rPr>
      <t>陈永星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芳烃内主操</t>
    </r>
    <r>
      <rPr>
        <sz val="10.5"/>
        <color indexed="8"/>
        <rFont val="Times New Roman"/>
        <family val="1"/>
      </rPr>
      <t>/Chief Panel Operator, Aromatics
#10000598/</t>
    </r>
    <r>
      <rPr>
        <sz val="10.5"/>
        <color indexed="8"/>
        <rFont val="宋体"/>
        <family val="3"/>
        <charset val="134"/>
      </rPr>
      <t>卢赞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芳烃内主操</t>
    </r>
    <r>
      <rPr>
        <sz val="10.5"/>
        <color indexed="8"/>
        <rFont val="Times New Roman"/>
        <family val="1"/>
      </rPr>
      <t>/Chief Panel Operator, Aromatics</t>
    </r>
    <phoneticPr fontId="40" type="noConversion"/>
  </si>
  <si>
    <r>
      <t>*60000213/Haji Julaini Bin Juma'at/</t>
    </r>
    <r>
      <rPr>
        <sz val="10.5"/>
        <color theme="1"/>
        <rFont val="宋体"/>
        <family val="3"/>
        <charset val="134"/>
      </rPr>
      <t>船长</t>
    </r>
    <r>
      <rPr>
        <sz val="10.5"/>
        <color theme="1"/>
        <rFont val="Times New Roman"/>
        <family val="1"/>
      </rPr>
      <t>/Captain
*Philip Benjamin Cheong Boon Leng</t>
    </r>
    <phoneticPr fontId="73" type="noConversion"/>
  </si>
  <si>
    <t>*Suhaimin Bin Yusof
*Mohammad Azami Haji Bujang Ahmad
* Abdul Waie Izzat Bin Rosdin</t>
    <phoneticPr fontId="73" type="noConversion"/>
  </si>
  <si>
    <r>
      <t>*10002393/Haji Mohammad Najib Bin Hj Ibrahim/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*10002394/Siti Amal Liyana Bte Hanafi/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*10002395/Siti Mariyam Haji Osman/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*10002397/AK Khairul Ariffin Pg Hj Abidin/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*10002412/Leiming Anak Labang/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*10002610/Wong Li Lung @ Aristophanes Wong/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*10002414/Ak Mohd Zulkifli Bin Pg Md Yunos/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*10002479/Chris Thien Chin Yung/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*10002533/Mohammad Sharbini Bin Haji Mohd Salleh/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*10002576/Mohammad Nazli Bin Abd Salam/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*60000073/Adi Hirzi Bin Mansor/</t>
    </r>
    <r>
      <rPr>
        <sz val="10.5"/>
        <rFont val="宋体"/>
        <family val="3"/>
        <charset val="134"/>
      </rPr>
      <t>仓库管理员</t>
    </r>
    <r>
      <rPr>
        <sz val="10.5"/>
        <rFont val="Times New Roman"/>
        <family val="1"/>
      </rPr>
      <t>/Warehouse Operator
* Liew Chun Liong</t>
    </r>
    <phoneticPr fontId="40" type="noConversion"/>
  </si>
  <si>
    <t>#10002855/黄启烈
*10002809/Abdul Rasyid Bin Ali Hassan
*10002810/Muhammad Al-Aziz Bin Mohammad Shahrul Zaman
*10002811/Mohammad Hafiz Bin Panjang
*10002812/Nasirudin Bin Kalong
*10002873/Muhammad Azri Bin Mohammad Azlan
*10002940/Abdul Aziz Bin Haji Azlan
*10002941/Muhammad Nur'Izzat Bin Haji Ibrahim
*10002942/Haji Muhammad Faiq Bin Haji Muhammad Daud
*10002943/Ahmad Afif Bin Ahmad Khalidi
*10002944/Abdul Rahman Azka Bin Abdul Aziz
*10002945/Narawi Bin Yahya
*10002946/Muhammad Kaien Bin Mohd Jazlan Kashfi
*60000000/Muhammad Syarifuddin @ Daud Bin Haji Jemluddin
*60000001/Muhammad Hafiy Bin Danan
*60000031/Muhammad Za'imuddin Bin Zaidin
*60000032/Muhammad Sa'dun Bin Suhaili
*60000033/Eldy Zulnizam Bin Pauzie Edham
*60000047/Muhamad Wafiuddin Bin Ali Hazis
*60000059/Zainal A'rifin @Anuar Bin Haji Zainie
*60000030/Ifbnu Wira Bin Samsudin
*60000095/Mohammad Yazid Bin Haji Rabaha
*60000206/Abdul Faiz Bin Samri
*60000207/Awang Muhammad Amali Bin Haji Rosli
*60000208/Ak Md Amir Sazreen Bin Pg Hj Abd Rahman
*60000209/Muhammad Khairul Nazhim Bin Haji Hamidun
*60000210/Zainorarif Bin Zaini
*60000211/Haji Ahmad Izzuddin Bin Haji Mohd Yassin
*60000212/Saiful Bin Haji Ismail
*60000198/Nicholas Danstan
*Mohammad Ifwat Aiman Bin Haji Mohd Daud
*Muhammad Niyaz Muqri Bin Haji Marzuki
*Mohamad Adi Safwan Bin Matarsad
*Hii Siew Ting
*Muhamad Aiman Syuwari Bin Haji Muhamad Suhaini
*Mohammad Ariff Bin Haji Zulkifli
*Muhammad Firdaus Bin Haji Abidin
*Muhyiddeen Ennawawi Bin Hj Hardifadhillah
*Norhazrin Bin Sundar
*Yong Soon Wang</t>
  </si>
  <si>
    <t>*Chong Ding Hang</t>
    <phoneticPr fontId="40" type="noConversion"/>
  </si>
  <si>
    <t>#10002827/黄龙
#10002968/赵林平
*10002040/Mohd Ainuddin Bin Ahmad
*10002399/Siti Haziqah Arbanah Binti Haji Bujang
*60000037/Awang Abdul Quddus Bin Awang Haji Maidin
*60000041/Mohd Haziq Syukri Bin Sukor
*60000068/Brian Lee Kok Inn
*Dk Munirah Syahirah Syarah Pg Hj Samsul</t>
    <phoneticPr fontId="40" type="noConversion"/>
  </si>
  <si>
    <t>#10002831/杜森
#10002834/严兴
#10002835/李子强
#10002836/陈宇
#10002973/马天
#10002974/白鹏
#10002833/孔宇哲
*10002090/Mohammad Rafiuddin Bin Ramli
*10002091/Md Khairul Ruzaini Bin Md Sahat (H)
*60000049/Felipe Balik Porciuncula
*60000051/Muhammad Wa'ie Najiullah Bin Awang Abd Rahman
*60000062/Abdul Raafie Bin Haji Suleiman
*60000065/Muhammad Syazwi Bin Haji Sarbini
*60000066/Mohammad Mu'Adz Bin Mustafa
*Muhammad Hafiz Bin Haji Bahren
*Lim Jia Xin
*Lu Yiechen
*Siti Muthi＇Ah Binti Abdul Aziz
*Batrisyia Binti Sukarneva
*Nur Izzah Iwanina Binti Mohamad Zamri
*Syazwie Zhahireen Bin Sharifull Rizal</t>
    <phoneticPr fontId="40" type="noConversion"/>
  </si>
  <si>
    <r>
      <t>#10000374/</t>
    </r>
    <r>
      <rPr>
        <sz val="9"/>
        <color theme="1"/>
        <rFont val="宋体"/>
        <family val="3"/>
        <charset val="134"/>
      </rPr>
      <t>海诚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炼油二部加氢精制工艺副部长</t>
    </r>
    <r>
      <rPr>
        <sz val="9"/>
        <color theme="1"/>
        <rFont val="Times New Roman"/>
        <family val="1"/>
      </rPr>
      <t>/Deputy HOD, No.2 Refinery Dept (hydrogenation Process)
#10000449/</t>
    </r>
    <r>
      <rPr>
        <sz val="9"/>
        <color theme="1"/>
        <rFont val="宋体"/>
        <family val="3"/>
        <charset val="134"/>
      </rPr>
      <t>杨帆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加氢裂化工艺副部长</t>
    </r>
    <r>
      <rPr>
        <sz val="9"/>
        <color theme="1"/>
        <rFont val="Times New Roman"/>
        <family val="1"/>
      </rPr>
      <t>/Deputy HOD, No.2 Refinery Dept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 xml:space="preserve"> hydrocracking</t>
    </r>
    <r>
      <rPr>
        <sz val="9"/>
        <color theme="1"/>
        <rFont val="宋体"/>
        <family val="3"/>
        <charset val="134"/>
      </rPr>
      <t>）</t>
    </r>
    <phoneticPr fontId="20" type="noConversion"/>
  </si>
  <si>
    <r>
      <t>#10000280/</t>
    </r>
    <r>
      <rPr>
        <sz val="9"/>
        <color indexed="8"/>
        <rFont val="宋体"/>
        <family val="3"/>
        <charset val="134"/>
      </rPr>
      <t>杨仕海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加氢精制工艺技术主任工程师</t>
    </r>
    <r>
      <rPr>
        <sz val="9"/>
        <color indexed="8"/>
        <rFont val="Times New Roman"/>
        <family val="1"/>
      </rPr>
      <t xml:space="preserve">/Process Senior Engineer,hydrogenation
</t>
    </r>
    <r>
      <rPr>
        <sz val="9"/>
        <color indexed="8"/>
        <rFont val="Times New Roman"/>
        <family val="1"/>
      </rPr>
      <t>#10000867/</t>
    </r>
    <r>
      <rPr>
        <sz val="9"/>
        <color indexed="8"/>
        <rFont val="宋体"/>
        <family val="3"/>
        <charset val="134"/>
      </rPr>
      <t>柳世旭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加氢裂化工艺技术工程师</t>
    </r>
    <r>
      <rPr>
        <sz val="9"/>
        <color indexed="8"/>
        <rFont val="Times New Roman"/>
        <family val="1"/>
      </rPr>
      <t>/Process Engineer, hydrocracking</t>
    </r>
    <phoneticPr fontId="20" type="noConversion"/>
  </si>
  <si>
    <r>
      <rPr>
        <sz val="9"/>
        <color indexed="8"/>
        <rFont val="Times New Roman"/>
        <family val="1"/>
      </rPr>
      <t>#10000403/</t>
    </r>
    <r>
      <rPr>
        <sz val="9"/>
        <color indexed="8"/>
        <rFont val="宋体"/>
        <family val="3"/>
        <charset val="134"/>
      </rPr>
      <t>张峰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重整工艺技术主任工程师</t>
    </r>
    <r>
      <rPr>
        <sz val="9"/>
        <color indexed="8"/>
        <rFont val="Times New Roman"/>
        <family val="1"/>
      </rPr>
      <t>/Process Senior Engineer, Reforming
#10000233/</t>
    </r>
    <r>
      <rPr>
        <sz val="9"/>
        <color indexed="8"/>
        <rFont val="宋体"/>
        <family val="3"/>
        <charset val="134"/>
      </rPr>
      <t>黄春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重整工艺技术工程师</t>
    </r>
    <r>
      <rPr>
        <sz val="9"/>
        <color indexed="8"/>
        <rFont val="Times New Roman"/>
        <family val="1"/>
      </rPr>
      <t>/Process Engineer, Reforming
#10000241/</t>
    </r>
    <r>
      <rPr>
        <sz val="9"/>
        <color indexed="8"/>
        <rFont val="宋体"/>
        <family val="3"/>
        <charset val="134"/>
      </rPr>
      <t>孙红星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重整工艺技术工程师</t>
    </r>
    <r>
      <rPr>
        <sz val="9"/>
        <color indexed="8"/>
        <rFont val="Times New Roman"/>
        <family val="1"/>
      </rPr>
      <t>/Process Engineer, Reforming
#10000425/</t>
    </r>
    <r>
      <rPr>
        <sz val="9"/>
        <color indexed="8"/>
        <rFont val="宋体"/>
        <family val="3"/>
        <charset val="134"/>
      </rPr>
      <t>王亚明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芳烃工艺技术工程师</t>
    </r>
    <r>
      <rPr>
        <sz val="9"/>
        <color indexed="8"/>
        <rFont val="Times New Roman"/>
        <family val="1"/>
      </rPr>
      <t>/Process Engineer, Aromatics
#10001102/</t>
    </r>
    <r>
      <rPr>
        <sz val="9"/>
        <color indexed="8"/>
        <rFont val="宋体"/>
        <family val="3"/>
        <charset val="134"/>
      </rPr>
      <t>李文岐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芳烃工艺技术工程师</t>
    </r>
    <r>
      <rPr>
        <sz val="9"/>
        <color indexed="8"/>
        <rFont val="Times New Roman"/>
        <family val="1"/>
      </rPr>
      <t>/Process Engineer, Aromatics</t>
    </r>
    <phoneticPr fontId="20" type="noConversion"/>
  </si>
  <si>
    <r>
      <t>#10002314/</t>
    </r>
    <r>
      <rPr>
        <sz val="9"/>
        <color indexed="8"/>
        <rFont val="宋体"/>
        <family val="3"/>
        <charset val="134"/>
      </rPr>
      <t>姜文功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炼油三部重整工艺副部长</t>
    </r>
    <r>
      <rPr>
        <sz val="9"/>
        <color indexed="8"/>
        <rFont val="Times New Roman"/>
        <family val="1"/>
      </rPr>
      <t>/Deputy HOD No.3 Refinery Dept (Reforming Process)
#10000237/</t>
    </r>
    <r>
      <rPr>
        <sz val="9"/>
        <color indexed="8"/>
        <rFont val="宋体"/>
        <family val="3"/>
        <charset val="134"/>
      </rPr>
      <t>张瑜峰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芳烃工艺副部长</t>
    </r>
    <r>
      <rPr>
        <sz val="9"/>
        <color indexed="8"/>
        <rFont val="Times New Roman"/>
        <family val="1"/>
      </rPr>
      <t>/Deputy HOD No.3 Refinery Dept(Aromatics)</t>
    </r>
    <phoneticPr fontId="20" type="noConversion"/>
  </si>
  <si>
    <r>
      <rPr>
        <sz val="9"/>
        <color indexed="8"/>
        <rFont val="Times New Roman"/>
        <family val="1"/>
      </rPr>
      <t>#10000563/</t>
    </r>
    <r>
      <rPr>
        <sz val="9"/>
        <color indexed="8"/>
        <rFont val="宋体"/>
        <family val="3"/>
        <charset val="134"/>
      </rPr>
      <t>凃昭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质量管理技术工程师</t>
    </r>
    <r>
      <rPr>
        <sz val="9"/>
        <color indexed="8"/>
        <rFont val="Times New Roman"/>
        <family val="1"/>
      </rPr>
      <t>/Engineer, Quality Inspection
#10000885/</t>
    </r>
    <r>
      <rPr>
        <sz val="9"/>
        <color indexed="8"/>
        <rFont val="宋体"/>
        <family val="3"/>
        <charset val="134"/>
      </rPr>
      <t>何辉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质量管理技术副主任工程师</t>
    </r>
    <r>
      <rPr>
        <sz val="9"/>
        <color indexed="8"/>
        <rFont val="Times New Roman"/>
        <family val="1"/>
      </rPr>
      <t>/Deputy Senior Engineer, Quality Inspection</t>
    </r>
    <phoneticPr fontId="20" type="noConversion"/>
  </si>
  <si>
    <r>
      <t>#10000350/</t>
    </r>
    <r>
      <rPr>
        <sz val="9"/>
        <color theme="1"/>
        <rFont val="宋体"/>
        <family val="3"/>
        <charset val="134"/>
      </rPr>
      <t>李继开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质量管理副部长</t>
    </r>
    <r>
      <rPr>
        <sz val="9"/>
        <color theme="1"/>
        <rFont val="Times New Roman"/>
        <family val="1"/>
      </rPr>
      <t>/Deputy HOD, Quality Analysis Dept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 xml:space="preserve"> Quality Management</t>
    </r>
    <r>
      <rPr>
        <sz val="9"/>
        <color theme="1"/>
        <rFont val="宋体"/>
        <family val="3"/>
        <charset val="134"/>
      </rPr>
      <t>）</t>
    </r>
    <phoneticPr fontId="20" type="noConversion"/>
  </si>
  <si>
    <r>
      <t>#10001018/</t>
    </r>
    <r>
      <rPr>
        <sz val="9"/>
        <color indexed="8"/>
        <rFont val="宋体"/>
        <family val="3"/>
        <charset val="134"/>
      </rPr>
      <t>张亚龙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#10000847/</t>
    </r>
    <r>
      <rPr>
        <sz val="9"/>
        <color indexed="8"/>
        <rFont val="宋体"/>
        <family val="3"/>
        <charset val="134"/>
      </rPr>
      <t>张杰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 xml:space="preserve">/Chief Operator, Electrical Operation
</t>
    </r>
    <r>
      <rPr>
        <sz val="9"/>
        <color indexed="8"/>
        <rFont val="Times New Roman"/>
        <family val="1"/>
      </rPr>
      <t>#10000721/</t>
    </r>
    <r>
      <rPr>
        <sz val="9"/>
        <color indexed="8"/>
        <rFont val="宋体"/>
        <family val="3"/>
        <charset val="134"/>
      </rPr>
      <t>陈韬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#10000720/</t>
    </r>
    <r>
      <rPr>
        <sz val="9"/>
        <color indexed="8"/>
        <rFont val="宋体"/>
        <family val="3"/>
        <charset val="134"/>
      </rPr>
      <t>段明臣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#10002555/</t>
    </r>
    <r>
      <rPr>
        <sz val="9"/>
        <color indexed="8"/>
        <rFont val="宋体"/>
        <family val="3"/>
        <charset val="134"/>
      </rPr>
      <t>韩小永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#10001253/</t>
    </r>
    <r>
      <rPr>
        <sz val="9"/>
        <color indexed="8"/>
        <rFont val="宋体"/>
        <family val="3"/>
        <charset val="134"/>
      </rPr>
      <t>宋维领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#10001274/</t>
    </r>
    <r>
      <rPr>
        <sz val="9"/>
        <color indexed="8"/>
        <rFont val="宋体"/>
        <family val="3"/>
        <charset val="134"/>
      </rPr>
      <t>王超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#10001263/</t>
    </r>
    <r>
      <rPr>
        <sz val="9"/>
        <color indexed="8"/>
        <rFont val="宋体"/>
        <family val="3"/>
        <charset val="134"/>
      </rPr>
      <t>尚玉恩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#10001281/</t>
    </r>
    <r>
      <rPr>
        <sz val="9"/>
        <color indexed="8"/>
        <rFont val="宋体"/>
        <family val="3"/>
        <charset val="134"/>
      </rPr>
      <t>苗德露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#10001023/</t>
    </r>
    <r>
      <rPr>
        <sz val="9"/>
        <color indexed="8"/>
        <rFont val="宋体"/>
        <family val="3"/>
        <charset val="134"/>
      </rPr>
      <t>陈云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#10001326/</t>
    </r>
    <r>
      <rPr>
        <sz val="9"/>
        <color indexed="8"/>
        <rFont val="宋体"/>
        <family val="3"/>
        <charset val="134"/>
      </rPr>
      <t>刘臣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#10001401/</t>
    </r>
    <r>
      <rPr>
        <sz val="9"/>
        <color indexed="8"/>
        <rFont val="宋体"/>
        <family val="3"/>
        <charset val="134"/>
      </rPr>
      <t>赵书营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#10001536/</t>
    </r>
    <r>
      <rPr>
        <sz val="9"/>
        <color indexed="8"/>
        <rFont val="宋体"/>
        <family val="3"/>
        <charset val="134"/>
      </rPr>
      <t>刘俊华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#10001535/</t>
    </r>
    <r>
      <rPr>
        <sz val="9"/>
        <color indexed="8"/>
        <rFont val="宋体"/>
        <family val="3"/>
        <charset val="134"/>
      </rPr>
      <t>刘国庆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
#10001021/</t>
    </r>
    <r>
      <rPr>
        <sz val="9"/>
        <color indexed="8"/>
        <rFont val="宋体"/>
        <family val="3"/>
        <charset val="134"/>
      </rPr>
      <t>朱彦洲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运行主值</t>
    </r>
    <r>
      <rPr>
        <sz val="9"/>
        <color indexed="8"/>
        <rFont val="Times New Roman"/>
        <family val="1"/>
      </rPr>
      <t>/Chief Operator, Electrical Operation</t>
    </r>
    <phoneticPr fontId="40" type="noConversion"/>
  </si>
  <si>
    <r>
      <t>#10001577/</t>
    </r>
    <r>
      <rPr>
        <sz val="9"/>
        <color indexed="8"/>
        <rFont val="宋体"/>
        <family val="3"/>
        <charset val="134"/>
      </rPr>
      <t>闫尚坤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 xml:space="preserve">/Field Operator, Eastern Tank Storage
</t>
    </r>
    <r>
      <rPr>
        <sz val="9"/>
        <color indexed="8"/>
        <rFont val="Times New Roman"/>
        <family val="1"/>
      </rPr>
      <t>#10001872/</t>
    </r>
    <r>
      <rPr>
        <sz val="9"/>
        <color indexed="8"/>
        <rFont val="宋体"/>
        <family val="3"/>
        <charset val="134"/>
      </rPr>
      <t>魏斌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>/Field Operator, Eastern Tank Storage
#10001864/</t>
    </r>
    <r>
      <rPr>
        <sz val="9"/>
        <color indexed="8"/>
        <rFont val="宋体"/>
        <family val="3"/>
        <charset val="134"/>
      </rPr>
      <t>杨志宇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 xml:space="preserve">/Field Operator, Eastern Tank Storage
</t>
    </r>
    <r>
      <rPr>
        <sz val="9"/>
        <color indexed="8"/>
        <rFont val="Times New Roman"/>
        <family val="1"/>
      </rPr>
      <t>#10000973/</t>
    </r>
    <r>
      <rPr>
        <sz val="9"/>
        <color indexed="8"/>
        <rFont val="宋体"/>
        <family val="3"/>
        <charset val="134"/>
      </rPr>
      <t>毛宝明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>/Field Operator, Eastern Tank Storage
#10000959/</t>
    </r>
    <r>
      <rPr>
        <sz val="9"/>
        <color indexed="8"/>
        <rFont val="宋体"/>
        <family val="3"/>
        <charset val="134"/>
      </rPr>
      <t>刘闯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>/Field Operator, Eastern Tank Storage
#10000980/</t>
    </r>
    <r>
      <rPr>
        <sz val="9"/>
        <color indexed="8"/>
        <rFont val="宋体"/>
        <family val="3"/>
        <charset val="134"/>
      </rPr>
      <t>赵明山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>/Field Operator, Eastern Tank Storage
#10000988/</t>
    </r>
    <r>
      <rPr>
        <sz val="9"/>
        <color indexed="8"/>
        <rFont val="宋体"/>
        <family val="3"/>
        <charset val="134"/>
      </rPr>
      <t>王佳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>/Field Operator, Eastern Tank Storage
#10000977/</t>
    </r>
    <r>
      <rPr>
        <sz val="9"/>
        <color indexed="8"/>
        <rFont val="宋体"/>
        <family val="3"/>
        <charset val="134"/>
      </rPr>
      <t>何虎军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>/Field Operator, Eastern Tank Storage
#10001878/</t>
    </r>
    <r>
      <rPr>
        <sz val="9"/>
        <color indexed="8"/>
        <rFont val="宋体"/>
        <family val="3"/>
        <charset val="134"/>
      </rPr>
      <t>赵锦国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 xml:space="preserve">/Field Operator, Eastern Tank Storage
</t>
    </r>
    <r>
      <rPr>
        <sz val="9"/>
        <color indexed="8"/>
        <rFont val="Times New Roman"/>
        <family val="1"/>
      </rPr>
      <t>#10000947/</t>
    </r>
    <r>
      <rPr>
        <sz val="9"/>
        <color indexed="8"/>
        <rFont val="宋体"/>
        <family val="3"/>
        <charset val="134"/>
      </rPr>
      <t>卯升黎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东部罐区外副操</t>
    </r>
    <r>
      <rPr>
        <sz val="9"/>
        <color indexed="8"/>
        <rFont val="Times New Roman"/>
        <family val="1"/>
      </rPr>
      <t>/Field Operator, Eastern Tank Storage</t>
    </r>
    <phoneticPr fontId="40" type="noConversion"/>
  </si>
  <si>
    <t>#10002851/申国悦
#10002981/王超群
*10002820/Ak Abdul Hafizsarilmiuz Bin Pg Hj Abdul Salam
*10002821/Jazzreen Binti dato Paduka Seri Haji Mohd Jammy
*10002822/Fatin Afifah Binti Abang Jaludin
*60000021/Peter Wong Jun Leong
*60000017/Ahmad Luqman Bin Haji Mohammad
*60000038/Muhammad Arif Ainuddin Bin Matassan
*60000042/Ak Muhammad Hafiz Bin Pg Abd Karim
*60000055/Keerick Khoo Tze Heng
*60000056/Muhammad Aiman Zaki Bin Haji Mawardi
*60000058/Ak Abd Alim Danial Bin Pg Asrulmuhiddi
*60000067/Mohammad Elmi Shahri Bin Haji Osman
*60000080/Mohammad Muiz Fezri Bin Haji Mohd Zalan
*60000081/Mohammad Abdul Musaweir Bin Haji Masri
*60000082/Abdul Azim Bin Khairuddin
*60000083/Teo Sui An
*60000084/Muhammad Hariz Bin Haji Jumat
*60000106/Cheong Cheng Kheong @ Andy
*Mohd Adenin Bin Bolhan
*Abdul Rasyid Bin Haji Abu Bakar
*Janet Stori
*Siti Normuizzah Amalina Faizzah Binti Hj Mohd Ramlan
*Nurul Syazwani Binti Ahmad
*Nurul Zafirah Binti Roslan
*Ak Muhd Yusof Bin Pg Ali Hassan
* Cheng Boon Seng
* Ak Ahmad Khidir Bin Pg Hj Md Amirrudin
* Haline Jumaat</t>
    <phoneticPr fontId="40" type="noConversion"/>
  </si>
  <si>
    <t xml:space="preserve">#10002845/马玉杰
#10002846/秦玉奇
#10002847/杨旭
#10002976/段桃桃
*60000034/Azizul Thaqif Bin Hj Md Yasin
*60000040/Muhammad Abdul Qawi Bin Roslee
*60000094/Muhammad Yazid Bin Idris
*Mohammad Khairulanwar Bin Haji Azmi
*Erra Mahyuni @ Sari Rani Binti Haji Md. Tapa
* Siti Nurwaznah Bujang Ghazali
</t>
    <phoneticPr fontId="40" type="noConversion"/>
  </si>
  <si>
    <r>
      <t>#10002500/</t>
    </r>
    <r>
      <rPr>
        <sz val="9"/>
        <color indexed="8"/>
        <rFont val="宋体"/>
        <family val="3"/>
        <charset val="134"/>
      </rPr>
      <t>常广华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#10001749/</t>
    </r>
    <r>
      <rPr>
        <sz val="9"/>
        <color indexed="8"/>
        <rFont val="宋体"/>
        <family val="3"/>
        <charset val="134"/>
      </rPr>
      <t>范东明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#10001770/</t>
    </r>
    <r>
      <rPr>
        <sz val="9"/>
        <color indexed="8"/>
        <rFont val="宋体"/>
        <family val="3"/>
        <charset val="134"/>
      </rPr>
      <t>王柏钱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#10002263/</t>
    </r>
    <r>
      <rPr>
        <sz val="9"/>
        <color indexed="8"/>
        <rFont val="宋体"/>
        <family val="3"/>
        <charset val="134"/>
      </rPr>
      <t>何建伟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#10002367/</t>
    </r>
    <r>
      <rPr>
        <sz val="9"/>
        <color indexed="8"/>
        <rFont val="宋体"/>
        <family val="3"/>
        <charset val="134"/>
      </rPr>
      <t>文明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 xml:space="preserve">/Chief Operator, Electrical Maintenance
</t>
    </r>
    <r>
      <rPr>
        <sz val="9"/>
        <color indexed="8"/>
        <rFont val="Times New Roman"/>
        <family val="1"/>
      </rPr>
      <t>#10001719/</t>
    </r>
    <r>
      <rPr>
        <sz val="9"/>
        <color indexed="8"/>
        <rFont val="宋体"/>
        <family val="3"/>
        <charset val="134"/>
      </rPr>
      <t>王可利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</t>
    </r>
    <phoneticPr fontId="40" type="noConversion"/>
  </si>
  <si>
    <r>
      <t>#16001368/</t>
    </r>
    <r>
      <rPr>
        <sz val="9"/>
        <rFont val="宋体"/>
        <family val="3"/>
        <charset val="134"/>
      </rPr>
      <t>沃鑫东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电信副主任工程师</t>
    </r>
    <r>
      <rPr>
        <sz val="9"/>
        <rFont val="Times New Roman"/>
        <family val="1"/>
      </rPr>
      <t>/Deputy Senior Engineer,Telecom</t>
    </r>
    <phoneticPr fontId="20" type="noConversion"/>
  </si>
  <si>
    <r>
      <t>#10002752/</t>
    </r>
    <r>
      <rPr>
        <sz val="9"/>
        <rFont val="宋体"/>
        <family val="3"/>
        <charset val="134"/>
      </rPr>
      <t>于愿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常减压副班长</t>
    </r>
    <r>
      <rPr>
        <sz val="9"/>
        <rFont val="Times New Roman"/>
        <family val="1"/>
      </rPr>
      <t>/Deputy Team Lead, Atmospheric &amp; Vacuum Distillation
#10001230/</t>
    </r>
    <r>
      <rPr>
        <sz val="9"/>
        <rFont val="宋体"/>
        <family val="3"/>
        <charset val="134"/>
      </rPr>
      <t>王亮亮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常减压副班长</t>
    </r>
    <r>
      <rPr>
        <sz val="9"/>
        <rFont val="Times New Roman"/>
        <family val="1"/>
      </rPr>
      <t>/Deputy Team Lead, Atmospheric &amp; Vacuum Distillation
#10000849/</t>
    </r>
    <r>
      <rPr>
        <sz val="9"/>
        <rFont val="宋体"/>
        <family val="3"/>
        <charset val="134"/>
      </rPr>
      <t>马新超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常减压副班长</t>
    </r>
    <r>
      <rPr>
        <sz val="9"/>
        <rFont val="Times New Roman"/>
        <family val="1"/>
      </rPr>
      <t>/Deputy Team Lead, Atmospheric &amp; Vacuum Distillation</t>
    </r>
    <phoneticPr fontId="40" type="noConversion"/>
  </si>
  <si>
    <r>
      <t>#10001566/</t>
    </r>
    <r>
      <rPr>
        <sz val="9"/>
        <color indexed="8"/>
        <rFont val="宋体"/>
        <family val="3"/>
        <charset val="134"/>
      </rPr>
      <t>尹荣飞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
#10001661/</t>
    </r>
    <r>
      <rPr>
        <sz val="9"/>
        <color indexed="8"/>
        <rFont val="宋体"/>
        <family val="3"/>
        <charset val="134"/>
      </rPr>
      <t>胡涛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维保副修</t>
    </r>
    <r>
      <rPr>
        <sz val="9"/>
        <color indexed="8"/>
        <rFont val="Times New Roman"/>
        <family val="1"/>
      </rPr>
      <t>/Operator, Electrical Maintenance</t>
    </r>
    <phoneticPr fontId="40" type="noConversion"/>
  </si>
  <si>
    <r>
      <t>#10001296/</t>
    </r>
    <r>
      <rPr>
        <sz val="9"/>
        <color indexed="8"/>
        <rFont val="宋体"/>
        <family val="3"/>
        <charset val="134"/>
      </rPr>
      <t>刘洋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#10001304/</t>
    </r>
    <r>
      <rPr>
        <sz val="9"/>
        <color indexed="8"/>
        <rFont val="宋体"/>
        <family val="3"/>
        <charset val="134"/>
      </rPr>
      <t>罗井洋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#10001331/</t>
    </r>
    <r>
      <rPr>
        <sz val="9"/>
        <color indexed="8"/>
        <rFont val="宋体"/>
        <family val="3"/>
        <charset val="134"/>
      </rPr>
      <t>刘承光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#10001448/</t>
    </r>
    <r>
      <rPr>
        <sz val="9"/>
        <color indexed="8"/>
        <rFont val="宋体"/>
        <family val="3"/>
        <charset val="134"/>
      </rPr>
      <t>马锐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#10001462/</t>
    </r>
    <r>
      <rPr>
        <sz val="9"/>
        <color indexed="8"/>
        <rFont val="宋体"/>
        <family val="3"/>
        <charset val="134"/>
      </rPr>
      <t>王洋洋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#10001556/</t>
    </r>
    <r>
      <rPr>
        <sz val="9"/>
        <color indexed="8"/>
        <rFont val="宋体"/>
        <family val="3"/>
        <charset val="134"/>
      </rPr>
      <t>孙凤斌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 xml:space="preserve">/Chief Operator, Electrical Maintenance
</t>
    </r>
    <r>
      <rPr>
        <sz val="9"/>
        <color indexed="8"/>
        <rFont val="Times New Roman"/>
        <family val="1"/>
      </rPr>
      <t>#10002513/</t>
    </r>
    <r>
      <rPr>
        <sz val="9"/>
        <color indexed="8"/>
        <rFont val="宋体"/>
        <family val="3"/>
        <charset val="134"/>
      </rPr>
      <t>吴云彪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#10001310/</t>
    </r>
    <r>
      <rPr>
        <sz val="9"/>
        <color indexed="8"/>
        <rFont val="宋体"/>
        <family val="3"/>
        <charset val="134"/>
      </rPr>
      <t>王亚飞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
#10001508/</t>
    </r>
    <r>
      <rPr>
        <sz val="9"/>
        <color indexed="8"/>
        <rFont val="宋体"/>
        <family val="3"/>
        <charset val="134"/>
      </rPr>
      <t>吕宗春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维保主修</t>
    </r>
    <r>
      <rPr>
        <sz val="9"/>
        <color indexed="8"/>
        <rFont val="Times New Roman"/>
        <family val="1"/>
      </rPr>
      <t>/Chief Operator, Electrical Maintenance</t>
    </r>
    <phoneticPr fontId="40" type="noConversion"/>
  </si>
  <si>
    <r>
      <t>#10001735/</t>
    </r>
    <r>
      <rPr>
        <sz val="11"/>
        <color indexed="8"/>
        <rFont val="宋体"/>
        <family val="3"/>
        <charset val="134"/>
      </rPr>
      <t>黄猛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#10002266/</t>
    </r>
    <r>
      <rPr>
        <sz val="11"/>
        <color indexed="8"/>
        <rFont val="宋体"/>
        <family val="3"/>
        <charset val="134"/>
      </rPr>
      <t>臧会全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#10002315/</t>
    </r>
    <r>
      <rPr>
        <sz val="11"/>
        <color indexed="8"/>
        <rFont val="宋体"/>
        <family val="3"/>
        <charset val="134"/>
      </rPr>
      <t>孙忠龙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#10002318/</t>
    </r>
    <r>
      <rPr>
        <sz val="11"/>
        <color indexed="8"/>
        <rFont val="宋体"/>
        <family val="3"/>
        <charset val="134"/>
      </rPr>
      <t>陈建永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 xml:space="preserve">1/Operator Maintenance 1
</t>
    </r>
    <r>
      <rPr>
        <sz val="11"/>
        <color indexed="8"/>
        <rFont val="Times New Roman"/>
        <family val="1"/>
      </rPr>
      <t>#10002452/</t>
    </r>
    <r>
      <rPr>
        <sz val="11"/>
        <color indexed="8"/>
        <rFont val="宋体"/>
        <family val="3"/>
        <charset val="134"/>
      </rPr>
      <t>强祥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#10002510/</t>
    </r>
    <r>
      <rPr>
        <sz val="11"/>
        <color indexed="8"/>
        <rFont val="宋体"/>
        <family val="3"/>
        <charset val="134"/>
      </rPr>
      <t>付开胜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#10002356/</t>
    </r>
    <r>
      <rPr>
        <sz val="11"/>
        <color indexed="8"/>
        <rFont val="宋体"/>
        <family val="3"/>
        <charset val="134"/>
      </rPr>
      <t>王志刚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#10001922/</t>
    </r>
    <r>
      <rPr>
        <sz val="11"/>
        <color indexed="8"/>
        <rFont val="宋体"/>
        <family val="3"/>
        <charset val="134"/>
      </rPr>
      <t>相羽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#10002892/</t>
    </r>
    <r>
      <rPr>
        <sz val="11"/>
        <color indexed="8"/>
        <rFont val="宋体"/>
        <family val="3"/>
        <charset val="134"/>
      </rPr>
      <t>周生国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#10002916/</t>
    </r>
    <r>
      <rPr>
        <sz val="11"/>
        <color indexed="8"/>
        <rFont val="宋体"/>
        <family val="3"/>
        <charset val="134"/>
      </rPr>
      <t>朱国林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#10002953/</t>
    </r>
    <r>
      <rPr>
        <sz val="11"/>
        <color indexed="8"/>
        <rFont val="宋体"/>
        <family val="3"/>
        <charset val="134"/>
      </rPr>
      <t>杨家牛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
#10002954/</t>
    </r>
    <r>
      <rPr>
        <sz val="11"/>
        <color indexed="8"/>
        <rFont val="宋体"/>
        <family val="3"/>
        <charset val="134"/>
      </rPr>
      <t>张象珍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检修副修</t>
    </r>
    <r>
      <rPr>
        <sz val="11"/>
        <color indexed="8"/>
        <rFont val="Times New Roman"/>
        <family val="1"/>
      </rPr>
      <t>1/Operator Maintenance 1</t>
    </r>
    <phoneticPr fontId="40" type="noConversion"/>
  </si>
  <si>
    <r>
      <rPr>
        <sz val="11"/>
        <rFont val="宋体"/>
        <family val="3"/>
        <charset val="134"/>
      </rPr>
      <t>副</t>
    </r>
    <r>
      <rPr>
        <sz val="11"/>
        <rFont val="Times New Roman"/>
        <family val="1"/>
      </rPr>
      <t xml:space="preserve"> Deputy CEO</t>
    </r>
    <phoneticPr fontId="20" type="noConversion"/>
  </si>
  <si>
    <r>
      <t>*60000224/Chong Jia Ming/HSE</t>
    </r>
    <r>
      <rPr>
        <sz val="9"/>
        <rFont val="宋体"/>
        <family val="3"/>
        <charset val="134"/>
      </rPr>
      <t>工程师</t>
    </r>
    <r>
      <rPr>
        <sz val="9"/>
        <rFont val="Times New Roman"/>
        <family val="1"/>
      </rPr>
      <t>/Process Safety Engineer</t>
    </r>
    <phoneticPr fontId="20" type="noConversion"/>
  </si>
  <si>
    <r>
      <t>#10000232/</t>
    </r>
    <r>
      <rPr>
        <sz val="9"/>
        <rFont val="宋体"/>
        <family val="3"/>
        <charset val="134"/>
      </rPr>
      <t>鲍星球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值班调度长</t>
    </r>
    <r>
      <rPr>
        <sz val="9"/>
        <rFont val="Times New Roman"/>
        <family val="1"/>
      </rPr>
      <t>/Shift Dispatch Lead
#10000253/</t>
    </r>
    <r>
      <rPr>
        <sz val="9"/>
        <rFont val="宋体"/>
        <family val="3"/>
        <charset val="134"/>
      </rPr>
      <t>朱亮亮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值班调度长</t>
    </r>
    <r>
      <rPr>
        <sz val="9"/>
        <rFont val="Times New Roman"/>
        <family val="1"/>
      </rPr>
      <t>/Shift Dispatch Lead
#10002418/</t>
    </r>
    <r>
      <rPr>
        <sz val="9"/>
        <rFont val="宋体"/>
        <family val="3"/>
        <charset val="134"/>
      </rPr>
      <t>彭亮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值班调度长</t>
    </r>
    <r>
      <rPr>
        <sz val="9"/>
        <rFont val="Times New Roman"/>
        <family val="1"/>
      </rPr>
      <t>/Shift Dispatch Lead
#10000649/</t>
    </r>
    <r>
      <rPr>
        <sz val="9"/>
        <rFont val="宋体"/>
        <family val="3"/>
        <charset val="134"/>
      </rPr>
      <t>蒲小龙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值班调度长</t>
    </r>
    <r>
      <rPr>
        <sz val="9"/>
        <rFont val="Times New Roman"/>
        <family val="1"/>
      </rPr>
      <t>/Shift Dispatch Lead
#10000341/</t>
    </r>
    <r>
      <rPr>
        <sz val="9"/>
        <rFont val="宋体"/>
        <family val="3"/>
        <charset val="134"/>
      </rPr>
      <t>胡健强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代理值班调度长</t>
    </r>
    <r>
      <rPr>
        <sz val="9"/>
        <rFont val="Times New Roman"/>
        <family val="1"/>
      </rPr>
      <t xml:space="preserve">/Shift Dispatch Lead
</t>
    </r>
    <r>
      <rPr>
        <sz val="9"/>
        <rFont val="Times New Roman"/>
        <family val="1"/>
      </rPr>
      <t>#10000421/</t>
    </r>
    <r>
      <rPr>
        <sz val="9"/>
        <rFont val="宋体"/>
        <family val="3"/>
        <charset val="134"/>
      </rPr>
      <t>李军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白班调度</t>
    </r>
    <r>
      <rPr>
        <sz val="9"/>
        <rFont val="Times New Roman"/>
        <family val="1"/>
      </rPr>
      <t>/Day Shift Dispatcher
#10000750/</t>
    </r>
    <r>
      <rPr>
        <sz val="9"/>
        <rFont val="宋体"/>
        <family val="3"/>
        <charset val="134"/>
      </rPr>
      <t>王庆麟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</t>
    </r>
    <r>
      <rPr>
        <sz val="9"/>
        <rFont val="Times New Roman"/>
        <family val="1"/>
      </rPr>
      <t>/Shift Dispatcher
*10000650/Chan Chih Shin</t>
    </r>
    <r>
      <rPr>
        <sz val="9"/>
        <rFont val="宋体"/>
        <family val="3"/>
        <charset val="134"/>
      </rPr>
      <t>郑至盛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双语调度</t>
    </r>
    <r>
      <rPr>
        <sz val="9"/>
        <rFont val="Times New Roman"/>
        <family val="1"/>
      </rPr>
      <t>/Dispatcher
*10000651/Lim Chee Hwa</t>
    </r>
    <r>
      <rPr>
        <sz val="9"/>
        <rFont val="宋体"/>
        <family val="3"/>
        <charset val="134"/>
      </rPr>
      <t>林志桦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双语调度</t>
    </r>
    <r>
      <rPr>
        <sz val="9"/>
        <rFont val="Times New Roman"/>
        <family val="1"/>
      </rPr>
      <t>/Dispatcher
*10002095/Yong Shi Han (Jed)</t>
    </r>
    <r>
      <rPr>
        <sz val="9"/>
        <rFont val="宋体"/>
        <family val="3"/>
        <charset val="134"/>
      </rPr>
      <t>杨仕涵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双语调度</t>
    </r>
    <r>
      <rPr>
        <sz val="9"/>
        <rFont val="Times New Roman"/>
        <family val="1"/>
      </rPr>
      <t>/Dispatcher
*10002094/Chung Ming Fang</t>
    </r>
    <r>
      <rPr>
        <sz val="9"/>
        <rFont val="宋体"/>
        <family val="3"/>
        <charset val="134"/>
      </rPr>
      <t>钟明芳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双语调度</t>
    </r>
    <r>
      <rPr>
        <sz val="9"/>
        <rFont val="Times New Roman"/>
        <family val="1"/>
      </rPr>
      <t>/Dispatcher
#10002437/</t>
    </r>
    <r>
      <rPr>
        <sz val="9"/>
        <rFont val="宋体"/>
        <family val="3"/>
        <charset val="134"/>
      </rPr>
      <t>杨林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</t>
    </r>
    <r>
      <rPr>
        <sz val="9"/>
        <rFont val="Times New Roman"/>
        <family val="1"/>
      </rPr>
      <t>/Shift Dispatcher
#10002770/</t>
    </r>
    <r>
      <rPr>
        <sz val="9"/>
        <rFont val="宋体"/>
        <family val="3"/>
        <charset val="134"/>
      </rPr>
      <t>赵龙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</t>
    </r>
    <r>
      <rPr>
        <sz val="9"/>
        <rFont val="Times New Roman"/>
        <family val="1"/>
      </rPr>
      <t>/Shift Dispatcher
#10000541/</t>
    </r>
    <r>
      <rPr>
        <sz val="9"/>
        <rFont val="宋体"/>
        <family val="3"/>
        <charset val="134"/>
      </rPr>
      <t>汪文波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</t>
    </r>
    <r>
      <rPr>
        <sz val="9"/>
        <rFont val="Times New Roman"/>
        <family val="1"/>
      </rPr>
      <t>/Shift Dispatcher
#10000404/</t>
    </r>
    <r>
      <rPr>
        <sz val="9"/>
        <rFont val="宋体"/>
        <family val="3"/>
        <charset val="134"/>
      </rPr>
      <t>高金城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</t>
    </r>
    <r>
      <rPr>
        <sz val="9"/>
        <rFont val="Times New Roman"/>
        <family val="1"/>
      </rPr>
      <t>/Shift Dispatcher
#10000230/</t>
    </r>
    <r>
      <rPr>
        <sz val="9"/>
        <rFont val="宋体"/>
        <family val="3"/>
        <charset val="134"/>
      </rPr>
      <t>刘海涛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</t>
    </r>
    <r>
      <rPr>
        <sz val="9"/>
        <rFont val="Times New Roman"/>
        <family val="1"/>
      </rPr>
      <t>/Shift Dispatcher
#10001763/</t>
    </r>
    <r>
      <rPr>
        <sz val="9"/>
        <rFont val="宋体"/>
        <family val="3"/>
        <charset val="134"/>
      </rPr>
      <t>邓星朝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值班调度</t>
    </r>
    <r>
      <rPr>
        <sz val="9"/>
        <rFont val="Times New Roman"/>
        <family val="1"/>
      </rPr>
      <t>/Shift Dispatcher</t>
    </r>
    <phoneticPr fontId="20" type="noConversion"/>
  </si>
  <si>
    <r>
      <t>#10001511/</t>
    </r>
    <r>
      <rPr>
        <sz val="10.5"/>
        <rFont val="宋体"/>
        <family val="3"/>
        <charset val="134"/>
      </rPr>
      <t>杨军辉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#10001555/</t>
    </r>
    <r>
      <rPr>
        <sz val="10.5"/>
        <rFont val="宋体"/>
        <family val="3"/>
        <charset val="134"/>
      </rPr>
      <t>卢晓龙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#10001624/</t>
    </r>
    <r>
      <rPr>
        <sz val="10.5"/>
        <rFont val="宋体"/>
        <family val="3"/>
        <charset val="134"/>
      </rPr>
      <t>翟继正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 xml:space="preserve">/Operator, Instrument Maintenance
</t>
    </r>
    <r>
      <rPr>
        <sz val="10.5"/>
        <rFont val="Times New Roman"/>
        <family val="1"/>
      </rPr>
      <t>#10001911/</t>
    </r>
    <r>
      <rPr>
        <sz val="10.5"/>
        <rFont val="宋体"/>
        <family val="3"/>
        <charset val="134"/>
      </rPr>
      <t>高强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
*10002519/Abdul Mateen Bin Huzaimie/</t>
    </r>
    <r>
      <rPr>
        <sz val="10.5"/>
        <rFont val="宋体"/>
        <family val="3"/>
        <charset val="134"/>
      </rPr>
      <t>仪表副修</t>
    </r>
    <r>
      <rPr>
        <sz val="10.5"/>
        <rFont val="Times New Roman"/>
        <family val="1"/>
      </rPr>
      <t>/Operator, Instrument Maintenance</t>
    </r>
    <phoneticPr fontId="40" type="noConversion"/>
  </si>
  <si>
    <r>
      <t>#10000635/</t>
    </r>
    <r>
      <rPr>
        <sz val="10.5"/>
        <rFont val="宋体"/>
        <family val="3"/>
        <charset val="134"/>
      </rPr>
      <t>刘靖湘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水处理副班长</t>
    </r>
    <r>
      <rPr>
        <sz val="10.5"/>
        <rFont val="Times New Roman"/>
        <family val="1"/>
      </rPr>
      <t>/Deputy Team Lead, Water Treatment
#10001057/</t>
    </r>
    <r>
      <rPr>
        <sz val="10.5"/>
        <rFont val="宋体"/>
        <family val="3"/>
        <charset val="134"/>
      </rPr>
      <t>黄俊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水处理副班长</t>
    </r>
    <r>
      <rPr>
        <sz val="10.5"/>
        <rFont val="Times New Roman"/>
        <family val="1"/>
      </rPr>
      <t>/Deputy Team Lead, Water Treatment
#60000007/</t>
    </r>
    <r>
      <rPr>
        <sz val="10.5"/>
        <rFont val="宋体"/>
        <family val="3"/>
        <charset val="134"/>
      </rPr>
      <t>张俊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水处理副班长</t>
    </r>
    <r>
      <rPr>
        <sz val="10.5"/>
        <rFont val="Times New Roman"/>
        <family val="1"/>
      </rPr>
      <t>/Deputy Team Lead, Water Treatment
#60000008/</t>
    </r>
    <r>
      <rPr>
        <sz val="10.5"/>
        <rFont val="宋体"/>
        <family val="3"/>
        <charset val="134"/>
      </rPr>
      <t>窦建强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水处理副班长</t>
    </r>
    <r>
      <rPr>
        <sz val="10.5"/>
        <rFont val="Times New Roman"/>
        <family val="1"/>
      </rPr>
      <t>/Deputy Team Lead, Water Treatment
#10001063/</t>
    </r>
    <r>
      <rPr>
        <sz val="10.5"/>
        <rFont val="宋体"/>
        <family val="3"/>
        <charset val="134"/>
      </rPr>
      <t>李静博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水处理副班长</t>
    </r>
    <r>
      <rPr>
        <sz val="10.5"/>
        <rFont val="Times New Roman"/>
        <family val="1"/>
      </rPr>
      <t>/Deputy Team Lead, Water Treatment</t>
    </r>
    <phoneticPr fontId="40" type="noConversion"/>
  </si>
  <si>
    <r>
      <t>#10000605/</t>
    </r>
    <r>
      <rPr>
        <sz val="10.5"/>
        <color indexed="8"/>
        <rFont val="宋体"/>
        <family val="3"/>
        <charset val="134"/>
      </rPr>
      <t>刘书巧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#10002745/</t>
    </r>
    <r>
      <rPr>
        <sz val="10.5"/>
        <color indexed="8"/>
        <rFont val="宋体"/>
        <family val="3"/>
        <charset val="134"/>
      </rPr>
      <t>刘相师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#10002884/</t>
    </r>
    <r>
      <rPr>
        <sz val="10.5"/>
        <color indexed="8"/>
        <rFont val="宋体"/>
        <family val="3"/>
        <charset val="134"/>
      </rPr>
      <t>袁帅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 xml:space="preserve">/Chief Operator,Turbine
</t>
    </r>
    <r>
      <rPr>
        <sz val="10.5"/>
        <color indexed="8"/>
        <rFont val="Times New Roman"/>
        <family val="1"/>
      </rPr>
      <t>#10000764/</t>
    </r>
    <r>
      <rPr>
        <sz val="10.5"/>
        <color indexed="8"/>
        <rFont val="宋体"/>
        <family val="3"/>
        <charset val="134"/>
      </rPr>
      <t>张砚军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#10000856/</t>
    </r>
    <r>
      <rPr>
        <sz val="10.5"/>
        <color indexed="8"/>
        <rFont val="宋体"/>
        <family val="3"/>
        <charset val="134"/>
      </rPr>
      <t>颜龙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#10002987/</t>
    </r>
    <r>
      <rPr>
        <sz val="10.5"/>
        <color indexed="8"/>
        <rFont val="宋体"/>
        <family val="3"/>
        <charset val="134"/>
      </rPr>
      <t>郭嘎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#10001272/</t>
    </r>
    <r>
      <rPr>
        <sz val="10.5"/>
        <color indexed="8"/>
        <rFont val="宋体"/>
        <family val="3"/>
        <charset val="134"/>
      </rPr>
      <t>景岩岩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#10002557/</t>
    </r>
    <r>
      <rPr>
        <sz val="10.5"/>
        <color indexed="8"/>
        <rFont val="宋体"/>
        <family val="3"/>
        <charset val="134"/>
      </rPr>
      <t>李信誉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#10002578/</t>
    </r>
    <r>
      <rPr>
        <sz val="10.5"/>
        <color indexed="8"/>
        <rFont val="宋体"/>
        <family val="3"/>
        <charset val="134"/>
      </rPr>
      <t>余洪波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#10002590/</t>
    </r>
    <r>
      <rPr>
        <sz val="10.5"/>
        <color indexed="8"/>
        <rFont val="宋体"/>
        <family val="3"/>
        <charset val="134"/>
      </rPr>
      <t>徐向龙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#10002591/</t>
    </r>
    <r>
      <rPr>
        <sz val="10.5"/>
        <color indexed="8"/>
        <rFont val="宋体"/>
        <family val="3"/>
        <charset val="134"/>
      </rPr>
      <t>贾迎春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#10002600/</t>
    </r>
    <r>
      <rPr>
        <sz val="10.5"/>
        <color indexed="8"/>
        <rFont val="宋体"/>
        <family val="3"/>
        <charset val="134"/>
      </rPr>
      <t>张志杰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#10002601/</t>
    </r>
    <r>
      <rPr>
        <sz val="10.5"/>
        <color indexed="8"/>
        <rFont val="宋体"/>
        <family val="3"/>
        <charset val="134"/>
      </rPr>
      <t>边敦林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#10002986/</t>
    </r>
    <r>
      <rPr>
        <sz val="10.5"/>
        <color indexed="8"/>
        <rFont val="宋体"/>
        <family val="3"/>
        <charset val="134"/>
      </rPr>
      <t>张明辉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#10002767/</t>
    </r>
    <r>
      <rPr>
        <sz val="10.5"/>
        <color indexed="8"/>
        <rFont val="宋体"/>
        <family val="3"/>
        <charset val="134"/>
      </rPr>
      <t>吴斋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#10002728/</t>
    </r>
    <r>
      <rPr>
        <sz val="10.5"/>
        <color indexed="8"/>
        <rFont val="宋体"/>
        <family val="3"/>
        <charset val="134"/>
      </rPr>
      <t>于哲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#10002744/</t>
    </r>
    <r>
      <rPr>
        <sz val="10.5"/>
        <color indexed="8"/>
        <rFont val="宋体"/>
        <family val="3"/>
        <charset val="134"/>
      </rPr>
      <t>朱涛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#10002742/</t>
    </r>
    <r>
      <rPr>
        <sz val="10.5"/>
        <color indexed="8"/>
        <rFont val="宋体"/>
        <family val="3"/>
        <charset val="134"/>
      </rPr>
      <t>王会民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
#10000989/</t>
    </r>
    <r>
      <rPr>
        <sz val="10.5"/>
        <color indexed="8"/>
        <rFont val="宋体"/>
        <family val="3"/>
        <charset val="134"/>
      </rPr>
      <t>齐尚超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汽机主操</t>
    </r>
    <r>
      <rPr>
        <sz val="10.5"/>
        <color indexed="8"/>
        <rFont val="Times New Roman"/>
        <family val="1"/>
      </rPr>
      <t>/Chief Operator,Turbine</t>
    </r>
    <phoneticPr fontId="40" type="noConversion"/>
  </si>
  <si>
    <t>车工</t>
    <phoneticPr fontId="73" type="noConversion"/>
  </si>
  <si>
    <t>李星（待入职）
李治（待入职）
周治（待入职）</t>
    <phoneticPr fontId="73" type="noConversion"/>
  </si>
  <si>
    <r>
      <t>#10000332/</t>
    </r>
    <r>
      <rPr>
        <sz val="9"/>
        <color indexed="8"/>
        <rFont val="宋体"/>
        <family val="3"/>
        <charset val="134"/>
      </rPr>
      <t>肖子可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运行仪表技术工程师</t>
    </r>
    <r>
      <rPr>
        <sz val="9"/>
        <color indexed="8"/>
        <rFont val="Times New Roman"/>
        <family val="1"/>
      </rPr>
      <t>/Engineer, Instrumentation Operation
#10000344/</t>
    </r>
    <r>
      <rPr>
        <sz val="9"/>
        <color indexed="8"/>
        <rFont val="宋体"/>
        <family val="3"/>
        <charset val="134"/>
      </rPr>
      <t>刘德华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运行仪表技术主任工程师</t>
    </r>
    <r>
      <rPr>
        <sz val="9"/>
        <color indexed="8"/>
        <rFont val="Times New Roman"/>
        <family val="1"/>
      </rPr>
      <t>/Senior Engineer, Instrumentation Operation
#10000387/</t>
    </r>
    <r>
      <rPr>
        <sz val="9"/>
        <color indexed="8"/>
        <rFont val="宋体"/>
        <family val="3"/>
        <charset val="134"/>
      </rPr>
      <t>田铁军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运行仪表技术工程师</t>
    </r>
    <r>
      <rPr>
        <sz val="9"/>
        <color indexed="8"/>
        <rFont val="Times New Roman"/>
        <family val="1"/>
      </rPr>
      <t>/Engineer, Instrumentation Operation
#10000443/</t>
    </r>
    <r>
      <rPr>
        <sz val="9"/>
        <color indexed="8"/>
        <rFont val="宋体"/>
        <family val="3"/>
        <charset val="134"/>
      </rPr>
      <t>孟醒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运行仪表技术工程师</t>
    </r>
    <r>
      <rPr>
        <sz val="9"/>
        <color indexed="8"/>
        <rFont val="Times New Roman"/>
        <family val="1"/>
      </rPr>
      <t>/Engineer, Instrumentation Operation
#10001325/</t>
    </r>
    <r>
      <rPr>
        <sz val="9"/>
        <color indexed="8"/>
        <rFont val="宋体"/>
        <family val="3"/>
        <charset val="134"/>
      </rPr>
      <t>徐铭洲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运行仪表技术主任工程师</t>
    </r>
    <r>
      <rPr>
        <sz val="9"/>
        <color indexed="8"/>
        <rFont val="Times New Roman"/>
        <family val="1"/>
      </rPr>
      <t xml:space="preserve">/Senior Engineer, Instrumentation Operation
</t>
    </r>
    <r>
      <rPr>
        <sz val="9"/>
        <color indexed="8"/>
        <rFont val="宋体"/>
        <family val="3"/>
        <charset val="134"/>
      </rPr>
      <t>劳碶波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仪表运行主任工程师（待入职）</t>
    </r>
    <phoneticPr fontId="20" type="noConversion"/>
  </si>
  <si>
    <r>
      <t>#10002597/</t>
    </r>
    <r>
      <rPr>
        <sz val="10.5"/>
        <color indexed="8"/>
        <rFont val="宋体"/>
        <family val="3"/>
        <charset val="134"/>
      </rPr>
      <t>辛文军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计量员</t>
    </r>
    <r>
      <rPr>
        <sz val="10.5"/>
        <color indexed="8"/>
        <rFont val="Times New Roman"/>
        <family val="1"/>
      </rPr>
      <t>/Metering Operator
#10002598/</t>
    </r>
    <r>
      <rPr>
        <sz val="10.5"/>
        <color indexed="8"/>
        <rFont val="宋体"/>
        <family val="3"/>
        <charset val="134"/>
      </rPr>
      <t>许勇鹏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计量员</t>
    </r>
    <r>
      <rPr>
        <sz val="10.5"/>
        <color indexed="8"/>
        <rFont val="Times New Roman"/>
        <family val="1"/>
      </rPr>
      <t>/Metering Operator
*10002443/Nurazliza Binti Omar Dani/</t>
    </r>
    <r>
      <rPr>
        <sz val="10.5"/>
        <color indexed="8"/>
        <rFont val="宋体"/>
        <family val="3"/>
        <charset val="134"/>
      </rPr>
      <t>计量员</t>
    </r>
    <r>
      <rPr>
        <sz val="10.5"/>
        <color indexed="8"/>
        <rFont val="Times New Roman"/>
        <family val="1"/>
      </rPr>
      <t>/Metering Operator
*10002453/Mohammad Syazani Bin Haji Sarbini/</t>
    </r>
    <r>
      <rPr>
        <sz val="10.5"/>
        <color indexed="8"/>
        <rFont val="宋体"/>
        <family val="3"/>
        <charset val="134"/>
      </rPr>
      <t>计量员</t>
    </r>
    <r>
      <rPr>
        <sz val="10.5"/>
        <color indexed="8"/>
        <rFont val="Times New Roman"/>
        <family val="1"/>
      </rPr>
      <t xml:space="preserve">/Metering Operator
</t>
    </r>
    <r>
      <rPr>
        <sz val="10.5"/>
        <color indexed="8"/>
        <rFont val="宋体"/>
        <family val="3"/>
        <charset val="134"/>
      </rPr>
      <t>周壹飞（待入职）</t>
    </r>
    <phoneticPr fontId="40" type="noConversion"/>
  </si>
  <si>
    <r>
      <t>#10001382/</t>
    </r>
    <r>
      <rPr>
        <sz val="9"/>
        <color indexed="8"/>
        <rFont val="宋体"/>
        <family val="3"/>
        <charset val="134"/>
      </rPr>
      <t>王世玉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焊接技术工程师</t>
    </r>
    <r>
      <rPr>
        <sz val="9"/>
        <color indexed="8"/>
        <rFont val="Times New Roman"/>
        <family val="1"/>
      </rPr>
      <t xml:space="preserve">/Welding Engineer
</t>
    </r>
    <r>
      <rPr>
        <sz val="9"/>
        <color indexed="8"/>
        <rFont val="宋体"/>
        <family val="3"/>
        <charset val="134"/>
      </rPr>
      <t>白鹏飞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焊接技术工程师（待入职）</t>
    </r>
    <phoneticPr fontId="20" type="noConversion"/>
  </si>
  <si>
    <t>化工设备维修工程师</t>
    <phoneticPr fontId="20" type="noConversion"/>
  </si>
  <si>
    <t>何安亮（待入职）</t>
    <phoneticPr fontId="20" type="noConversion"/>
  </si>
  <si>
    <r>
      <t>#10001075/</t>
    </r>
    <r>
      <rPr>
        <sz val="10.5"/>
        <rFont val="宋体"/>
        <family val="3"/>
        <charset val="134"/>
      </rPr>
      <t>王伟东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#10001850/</t>
    </r>
    <r>
      <rPr>
        <sz val="10.5"/>
        <rFont val="宋体"/>
        <family val="3"/>
        <charset val="134"/>
      </rPr>
      <t>张友林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#10001069/</t>
    </r>
    <r>
      <rPr>
        <sz val="10.5"/>
        <rFont val="宋体"/>
        <family val="3"/>
        <charset val="134"/>
      </rPr>
      <t>廖科评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#10001482/</t>
    </r>
    <r>
      <rPr>
        <sz val="10.5"/>
        <rFont val="宋体"/>
        <family val="3"/>
        <charset val="134"/>
      </rPr>
      <t>李顺踴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#10001078/</t>
    </r>
    <r>
      <rPr>
        <sz val="10.5"/>
        <rFont val="宋体"/>
        <family val="3"/>
        <charset val="134"/>
      </rPr>
      <t>陈兴伟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#10001847/</t>
    </r>
    <r>
      <rPr>
        <sz val="10.5"/>
        <rFont val="宋体"/>
        <family val="3"/>
        <charset val="134"/>
      </rPr>
      <t>李光远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#10001065/</t>
    </r>
    <r>
      <rPr>
        <sz val="10.5"/>
        <rFont val="宋体"/>
        <family val="3"/>
        <charset val="134"/>
      </rPr>
      <t>齐鑫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#10001068/</t>
    </r>
    <r>
      <rPr>
        <sz val="10.5"/>
        <rFont val="宋体"/>
        <family val="3"/>
        <charset val="134"/>
      </rPr>
      <t>王学军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#10001846/</t>
    </r>
    <r>
      <rPr>
        <sz val="10.5"/>
        <rFont val="宋体"/>
        <family val="3"/>
        <charset val="134"/>
      </rPr>
      <t>吴义翔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#10001484/</t>
    </r>
    <r>
      <rPr>
        <sz val="10.5"/>
        <rFont val="宋体"/>
        <family val="3"/>
        <charset val="134"/>
      </rPr>
      <t>袁祥鑫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#10001071/</t>
    </r>
    <r>
      <rPr>
        <sz val="10.5"/>
        <rFont val="宋体"/>
        <family val="3"/>
        <charset val="134"/>
      </rPr>
      <t>马泽川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#10001089/</t>
    </r>
    <r>
      <rPr>
        <sz val="10.5"/>
        <rFont val="宋体"/>
        <family val="3"/>
        <charset val="134"/>
      </rPr>
      <t>张冲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#10001084/</t>
    </r>
    <r>
      <rPr>
        <sz val="10.5"/>
        <rFont val="宋体"/>
        <family val="3"/>
        <charset val="134"/>
      </rPr>
      <t>苟自立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#10001070/</t>
    </r>
    <r>
      <rPr>
        <sz val="10.5"/>
        <rFont val="宋体"/>
        <family val="3"/>
        <charset val="134"/>
      </rPr>
      <t>李炯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#10001854/</t>
    </r>
    <r>
      <rPr>
        <sz val="10.5"/>
        <rFont val="宋体"/>
        <family val="3"/>
        <charset val="134"/>
      </rPr>
      <t>马英城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#10001072/</t>
    </r>
    <r>
      <rPr>
        <sz val="10.5"/>
        <rFont val="宋体"/>
        <family val="3"/>
        <charset val="134"/>
      </rPr>
      <t>乔丁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#10001099/</t>
    </r>
    <r>
      <rPr>
        <sz val="10.5"/>
        <rFont val="宋体"/>
        <family val="3"/>
        <charset val="134"/>
      </rPr>
      <t>王浩田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#10001486/</t>
    </r>
    <r>
      <rPr>
        <sz val="10.5"/>
        <rFont val="宋体"/>
        <family val="3"/>
        <charset val="134"/>
      </rPr>
      <t>何宇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#10001485/</t>
    </r>
    <r>
      <rPr>
        <sz val="10.5"/>
        <rFont val="宋体"/>
        <family val="3"/>
        <charset val="134"/>
      </rPr>
      <t>吴铁汉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#10001090/</t>
    </r>
    <r>
      <rPr>
        <sz val="10.5"/>
        <rFont val="宋体"/>
        <family val="3"/>
        <charset val="134"/>
      </rPr>
      <t>赵学仁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
*10002033/Mohammad Nazirul Nabil Bin Md Jawi/</t>
    </r>
    <r>
      <rPr>
        <sz val="10.5"/>
        <rFont val="宋体"/>
        <family val="3"/>
        <charset val="134"/>
      </rPr>
      <t>水处理外副操</t>
    </r>
    <r>
      <rPr>
        <sz val="10.5"/>
        <rFont val="Times New Roman"/>
        <family val="1"/>
      </rPr>
      <t>/Field Operator, Water Treatment</t>
    </r>
    <phoneticPr fontId="40" type="noConversion"/>
  </si>
  <si>
    <r>
      <t>#10000975/</t>
    </r>
    <r>
      <rPr>
        <sz val="9"/>
        <color indexed="8"/>
        <rFont val="宋体"/>
        <family val="3"/>
        <charset val="134"/>
      </rPr>
      <t>田苗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东部罐区内主操</t>
    </r>
    <r>
      <rPr>
        <sz val="9"/>
        <color indexed="8"/>
        <rFont val="Times New Roman"/>
        <family val="1"/>
      </rPr>
      <t>/Chief Panel Operator, Eastern Tank Storage
#10001681/</t>
    </r>
    <r>
      <rPr>
        <sz val="9"/>
        <color indexed="8"/>
        <rFont val="宋体"/>
        <family val="3"/>
        <charset val="134"/>
      </rPr>
      <t>赵现伟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东部罐区内主操</t>
    </r>
    <r>
      <rPr>
        <sz val="9"/>
        <color indexed="8"/>
        <rFont val="Times New Roman"/>
        <family val="1"/>
      </rPr>
      <t>/Chief Panel Operator, Eastern Tank Storage
#10001371/</t>
    </r>
    <r>
      <rPr>
        <sz val="9"/>
        <color indexed="8"/>
        <rFont val="宋体"/>
        <family val="3"/>
        <charset val="134"/>
      </rPr>
      <t>赵慧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东部罐区内主操</t>
    </r>
    <r>
      <rPr>
        <sz val="9"/>
        <color indexed="8"/>
        <rFont val="Times New Roman"/>
        <family val="1"/>
      </rPr>
      <t>/Chief Panel Operator, Eastern Tank Storage
#10000919/</t>
    </r>
    <r>
      <rPr>
        <sz val="9"/>
        <color indexed="8"/>
        <rFont val="宋体"/>
        <family val="3"/>
        <charset val="134"/>
      </rPr>
      <t>鲁恒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东部罐区内主操</t>
    </r>
    <r>
      <rPr>
        <sz val="9"/>
        <color indexed="8"/>
        <rFont val="Times New Roman"/>
        <family val="1"/>
      </rPr>
      <t>/Chief Panel Operator, Eastern Tank Storage
#10000772/</t>
    </r>
    <r>
      <rPr>
        <sz val="9"/>
        <color indexed="8"/>
        <rFont val="宋体"/>
        <family val="3"/>
        <charset val="134"/>
      </rPr>
      <t>吕刚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东部罐区内主操</t>
    </r>
    <r>
      <rPr>
        <sz val="9"/>
        <color indexed="8"/>
        <rFont val="Times New Roman"/>
        <family val="1"/>
      </rPr>
      <t>/Panel Operator, Eastern Tank Storage
#10001862/</t>
    </r>
    <r>
      <rPr>
        <sz val="9"/>
        <color indexed="8"/>
        <rFont val="宋体"/>
        <family val="3"/>
        <charset val="134"/>
      </rPr>
      <t>史志强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东部罐区内主操</t>
    </r>
    <r>
      <rPr>
        <sz val="9"/>
        <color indexed="8"/>
        <rFont val="Times New Roman"/>
        <family val="1"/>
      </rPr>
      <t>/Chief Panel Operator, Eastern Tank Storage
#10002962/</t>
    </r>
    <r>
      <rPr>
        <sz val="9"/>
        <color indexed="8"/>
        <rFont val="宋体"/>
        <family val="3"/>
        <charset val="134"/>
      </rPr>
      <t>于晓英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东部罐区内主操</t>
    </r>
    <r>
      <rPr>
        <sz val="9"/>
        <color indexed="8"/>
        <rFont val="Times New Roman"/>
        <family val="1"/>
      </rPr>
      <t>/Chief Panel Operator, Eastern Tank Storage
#10001868/</t>
    </r>
    <r>
      <rPr>
        <sz val="9"/>
        <color indexed="8"/>
        <rFont val="宋体"/>
        <family val="3"/>
        <charset val="134"/>
      </rPr>
      <t>李政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东部罐区内主操</t>
    </r>
    <r>
      <rPr>
        <sz val="9"/>
        <color indexed="8"/>
        <rFont val="Times New Roman"/>
        <family val="1"/>
      </rPr>
      <t>/Chief Panel Operator, Eastern Tank Storage</t>
    </r>
    <r>
      <rPr>
        <sz val="9"/>
        <color indexed="8"/>
        <rFont val="宋体"/>
        <family val="3"/>
        <charset val="134"/>
      </rPr>
      <t xml:space="preserve">
</t>
    </r>
    <phoneticPr fontId="40" type="noConversion"/>
  </si>
  <si>
    <r>
      <t>#10001590/</t>
    </r>
    <r>
      <rPr>
        <sz val="9"/>
        <color indexed="8"/>
        <rFont val="宋体"/>
        <family val="3"/>
        <charset val="134"/>
      </rPr>
      <t>陈兴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#10001761/</t>
    </r>
    <r>
      <rPr>
        <sz val="9"/>
        <color indexed="8"/>
        <rFont val="宋体"/>
        <family val="3"/>
        <charset val="134"/>
      </rPr>
      <t>唐红波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#10001626/</t>
    </r>
    <r>
      <rPr>
        <sz val="9"/>
        <color indexed="8"/>
        <rFont val="宋体"/>
        <family val="3"/>
        <charset val="134"/>
      </rPr>
      <t>隋亮亮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#10002308/</t>
    </r>
    <r>
      <rPr>
        <sz val="9"/>
        <color indexed="8"/>
        <rFont val="宋体"/>
        <family val="3"/>
        <charset val="134"/>
      </rPr>
      <t>程向宽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#10002929/</t>
    </r>
    <r>
      <rPr>
        <sz val="9"/>
        <color indexed="8"/>
        <rFont val="宋体"/>
        <family val="3"/>
        <charset val="134"/>
      </rPr>
      <t>昝如意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#10002296/</t>
    </r>
    <r>
      <rPr>
        <sz val="9"/>
        <color indexed="8"/>
        <rFont val="宋体"/>
        <family val="3"/>
        <charset val="134"/>
      </rPr>
      <t>闫欣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#10002931/</t>
    </r>
    <r>
      <rPr>
        <sz val="9"/>
        <color indexed="8"/>
        <rFont val="宋体"/>
        <family val="3"/>
        <charset val="134"/>
      </rPr>
      <t>李学文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#10002349/</t>
    </r>
    <r>
      <rPr>
        <sz val="9"/>
        <color indexed="8"/>
        <rFont val="宋体"/>
        <family val="3"/>
        <charset val="134"/>
      </rPr>
      <t>程鲁生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#10001370/</t>
    </r>
    <r>
      <rPr>
        <sz val="9"/>
        <color indexed="8"/>
        <rFont val="宋体"/>
        <family val="3"/>
        <charset val="134"/>
      </rPr>
      <t>黄博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#10000759/</t>
    </r>
    <r>
      <rPr>
        <sz val="9"/>
        <color indexed="8"/>
        <rFont val="宋体"/>
        <family val="3"/>
        <charset val="134"/>
      </rPr>
      <t>张生华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#10001598/</t>
    </r>
    <r>
      <rPr>
        <sz val="9"/>
        <color indexed="8"/>
        <rFont val="宋体"/>
        <family val="3"/>
        <charset val="134"/>
      </rPr>
      <t>张瀚文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#10002306/</t>
    </r>
    <r>
      <rPr>
        <sz val="9"/>
        <color indexed="8"/>
        <rFont val="宋体"/>
        <family val="3"/>
        <charset val="134"/>
      </rPr>
      <t>王宵飞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#10000950/</t>
    </r>
    <r>
      <rPr>
        <sz val="9"/>
        <color indexed="8"/>
        <rFont val="宋体"/>
        <family val="3"/>
        <charset val="134"/>
      </rPr>
      <t>罗江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#10000946/</t>
    </r>
    <r>
      <rPr>
        <sz val="9"/>
        <color indexed="8"/>
        <rFont val="宋体"/>
        <family val="3"/>
        <charset val="134"/>
      </rPr>
      <t>白龙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#10002339/</t>
    </r>
    <r>
      <rPr>
        <sz val="9"/>
        <color indexed="8"/>
        <rFont val="宋体"/>
        <family val="3"/>
        <charset val="134"/>
      </rPr>
      <t>吴闯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#10002545/</t>
    </r>
    <r>
      <rPr>
        <sz val="9"/>
        <color indexed="8"/>
        <rFont val="宋体"/>
        <family val="3"/>
        <charset val="134"/>
      </rPr>
      <t>赵可云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
#60000019/</t>
    </r>
    <r>
      <rPr>
        <sz val="9"/>
        <color indexed="8"/>
        <rFont val="宋体"/>
        <family val="3"/>
        <charset val="134"/>
      </rPr>
      <t>张振标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 xml:space="preserve">/Chief Field Operator, Eastern Tank Storage
</t>
    </r>
    <r>
      <rPr>
        <sz val="9"/>
        <color indexed="8"/>
        <rFont val="宋体"/>
        <family val="3"/>
        <charset val="134"/>
      </rPr>
      <t>陈冲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</t>
    </r>
    <r>
      <rPr>
        <sz val="9"/>
        <color indexed="8"/>
        <rFont val="宋体"/>
        <family val="3"/>
        <charset val="134"/>
      </rPr>
      <t>（待入职）
李茂林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</t>
    </r>
    <r>
      <rPr>
        <sz val="9"/>
        <color indexed="8"/>
        <rFont val="宋体"/>
        <family val="3"/>
        <charset val="134"/>
      </rPr>
      <t>（待入职）
万站豪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</t>
    </r>
    <r>
      <rPr>
        <sz val="9"/>
        <color indexed="8"/>
        <rFont val="宋体"/>
        <family val="3"/>
        <charset val="134"/>
      </rPr>
      <t>（待入职）
王仕英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</t>
    </r>
    <r>
      <rPr>
        <sz val="9"/>
        <color indexed="8"/>
        <rFont val="宋体"/>
        <family val="3"/>
        <charset val="134"/>
      </rPr>
      <t>（待入职）
张雨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</t>
    </r>
    <r>
      <rPr>
        <sz val="9"/>
        <color indexed="8"/>
        <rFont val="宋体"/>
        <family val="3"/>
        <charset val="134"/>
      </rPr>
      <t>（待入职）
李国庆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东部罐区外主操</t>
    </r>
    <r>
      <rPr>
        <sz val="9"/>
        <color indexed="8"/>
        <rFont val="Times New Roman"/>
        <family val="1"/>
      </rPr>
      <t>/Chief Field Operator, Eastern Tank Storage</t>
    </r>
    <r>
      <rPr>
        <sz val="9"/>
        <color indexed="8"/>
        <rFont val="宋体"/>
        <family val="3"/>
        <charset val="134"/>
      </rPr>
      <t>（待入职）</t>
    </r>
    <phoneticPr fontId="40" type="noConversion"/>
  </si>
  <si>
    <r>
      <t>#10001127/</t>
    </r>
    <r>
      <rPr>
        <sz val="10.5"/>
        <color indexed="8"/>
        <rFont val="宋体"/>
        <family val="3"/>
        <charset val="134"/>
      </rPr>
      <t>郑强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#10001137/</t>
    </r>
    <r>
      <rPr>
        <sz val="10.5"/>
        <color indexed="8"/>
        <rFont val="宋体"/>
        <family val="3"/>
        <charset val="134"/>
      </rPr>
      <t>张家强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#10001138/</t>
    </r>
    <r>
      <rPr>
        <sz val="10.5"/>
        <color indexed="8"/>
        <rFont val="宋体"/>
        <family val="3"/>
        <charset val="134"/>
      </rPr>
      <t>李小林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#10001827/</t>
    </r>
    <r>
      <rPr>
        <sz val="10.5"/>
        <color indexed="8"/>
        <rFont val="宋体"/>
        <family val="3"/>
        <charset val="134"/>
      </rPr>
      <t>孔浩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#10001828/</t>
    </r>
    <r>
      <rPr>
        <sz val="10.5"/>
        <color indexed="8"/>
        <rFont val="宋体"/>
        <family val="3"/>
        <charset val="134"/>
      </rPr>
      <t>马海峰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#10001108/</t>
    </r>
    <r>
      <rPr>
        <sz val="10.5"/>
        <color indexed="8"/>
        <rFont val="宋体"/>
        <family val="3"/>
        <charset val="134"/>
      </rPr>
      <t>何闽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#10001124/</t>
    </r>
    <r>
      <rPr>
        <sz val="10.5"/>
        <color indexed="8"/>
        <rFont val="宋体"/>
        <family val="3"/>
        <charset val="134"/>
      </rPr>
      <t>张双周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#10001148/</t>
    </r>
    <r>
      <rPr>
        <sz val="10.5"/>
        <color indexed="8"/>
        <rFont val="宋体"/>
        <family val="3"/>
        <charset val="134"/>
      </rPr>
      <t>王锋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#10001824/</t>
    </r>
    <r>
      <rPr>
        <sz val="10.5"/>
        <color indexed="8"/>
        <rFont val="宋体"/>
        <family val="3"/>
        <charset val="134"/>
      </rPr>
      <t>郜冠华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#10001117/</t>
    </r>
    <r>
      <rPr>
        <sz val="10.5"/>
        <color indexed="8"/>
        <rFont val="宋体"/>
        <family val="3"/>
        <charset val="134"/>
      </rPr>
      <t>昝巍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#10001147/</t>
    </r>
    <r>
      <rPr>
        <sz val="10.5"/>
        <color indexed="8"/>
        <rFont val="宋体"/>
        <family val="3"/>
        <charset val="134"/>
      </rPr>
      <t>曹瑞龙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#10001146/</t>
    </r>
    <r>
      <rPr>
        <sz val="10.5"/>
        <color indexed="8"/>
        <rFont val="宋体"/>
        <family val="3"/>
        <charset val="134"/>
      </rPr>
      <t>张克秀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#10001142/</t>
    </r>
    <r>
      <rPr>
        <sz val="10.5"/>
        <color indexed="8"/>
        <rFont val="宋体"/>
        <family val="3"/>
        <charset val="134"/>
      </rPr>
      <t>胡斐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
#10001129/</t>
    </r>
    <r>
      <rPr>
        <sz val="10.5"/>
        <color indexed="8"/>
        <rFont val="宋体"/>
        <family val="3"/>
        <charset val="134"/>
      </rPr>
      <t>王勇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 xml:space="preserve">/Field Operator, Aromatics
</t>
    </r>
    <r>
      <rPr>
        <sz val="10.5"/>
        <color indexed="8"/>
        <rFont val="宋体"/>
        <family val="3"/>
        <charset val="134"/>
      </rPr>
      <t>董礼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</t>
    </r>
    <r>
      <rPr>
        <sz val="10.5"/>
        <color indexed="8"/>
        <rFont val="宋体"/>
        <family val="3"/>
        <charset val="134"/>
      </rPr>
      <t>（待入职）
周日华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</t>
    </r>
    <r>
      <rPr>
        <sz val="10.5"/>
        <color indexed="8"/>
        <rFont val="宋体"/>
        <family val="3"/>
        <charset val="134"/>
      </rPr>
      <t>（待入职）
刘翔飞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</t>
    </r>
    <r>
      <rPr>
        <sz val="10.5"/>
        <color indexed="8"/>
        <rFont val="宋体"/>
        <family val="3"/>
        <charset val="134"/>
      </rPr>
      <t>（待入职）
张斌斌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</t>
    </r>
    <r>
      <rPr>
        <sz val="10.5"/>
        <color indexed="8"/>
        <rFont val="宋体"/>
        <family val="3"/>
        <charset val="134"/>
      </rPr>
      <t>（待入职）
林青峰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</t>
    </r>
    <r>
      <rPr>
        <sz val="10.5"/>
        <color indexed="8"/>
        <rFont val="宋体"/>
        <family val="3"/>
        <charset val="134"/>
      </rPr>
      <t>（待入职）
李文科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芳烃外副操</t>
    </r>
    <r>
      <rPr>
        <sz val="10.5"/>
        <color indexed="8"/>
        <rFont val="Times New Roman"/>
        <family val="1"/>
      </rPr>
      <t>/Field Operator, Aromatics</t>
    </r>
    <r>
      <rPr>
        <sz val="10.5"/>
        <color indexed="8"/>
        <rFont val="宋体"/>
        <family val="3"/>
        <charset val="134"/>
      </rPr>
      <t>（待入职）</t>
    </r>
    <phoneticPr fontId="40" type="noConversion"/>
  </si>
  <si>
    <t>马柳梅维保主修/Chief Operator, Electrical Maintenance（待入职）</t>
    <phoneticPr fontId="73" type="noConversion"/>
  </si>
  <si>
    <r>
      <t>#10001707/</t>
    </r>
    <r>
      <rPr>
        <sz val="10.5"/>
        <color indexed="8"/>
        <rFont val="宋体"/>
        <family val="3"/>
        <charset val="134"/>
      </rPr>
      <t>马春玲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维保副修</t>
    </r>
    <r>
      <rPr>
        <sz val="10.5"/>
        <color indexed="8"/>
        <rFont val="Times New Roman"/>
        <family val="1"/>
      </rPr>
      <t>/Operator, Electrical Maintenance
#10001860/</t>
    </r>
    <r>
      <rPr>
        <sz val="10.5"/>
        <color indexed="8"/>
        <rFont val="宋体"/>
        <family val="3"/>
        <charset val="134"/>
      </rPr>
      <t>李金明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维保副修</t>
    </r>
    <r>
      <rPr>
        <sz val="10.5"/>
        <color indexed="8"/>
        <rFont val="Times New Roman"/>
        <family val="1"/>
      </rPr>
      <t xml:space="preserve">/Operator, Electrical Maintenance
</t>
    </r>
    <r>
      <rPr>
        <sz val="10.5"/>
        <color indexed="8"/>
        <rFont val="宋体"/>
        <family val="3"/>
        <charset val="134"/>
      </rPr>
      <t>侯绪香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宋体"/>
        <family val="3"/>
        <charset val="134"/>
      </rPr>
      <t>维保副修</t>
    </r>
    <r>
      <rPr>
        <sz val="10.5"/>
        <color indexed="8"/>
        <rFont val="Times New Roman"/>
        <family val="1"/>
      </rPr>
      <t>/Operator, Electrical Maintenance</t>
    </r>
    <r>
      <rPr>
        <sz val="10.5"/>
        <color indexed="8"/>
        <rFont val="宋体"/>
        <family val="3"/>
        <charset val="134"/>
      </rPr>
      <t>（待入职）</t>
    </r>
    <phoneticPr fontId="40" type="noConversion"/>
  </si>
  <si>
    <r>
      <t>*10001953/Goh Yih Jen/</t>
    </r>
    <r>
      <rPr>
        <sz val="9"/>
        <rFont val="宋体"/>
        <family val="3"/>
        <charset val="134"/>
      </rPr>
      <t>运维工程师</t>
    </r>
    <r>
      <rPr>
        <sz val="9"/>
        <rFont val="Times New Roman"/>
        <family val="1"/>
      </rPr>
      <t>/Operations and Maintenance Engineer
#10000884/</t>
    </r>
    <r>
      <rPr>
        <sz val="9"/>
        <rFont val="宋体"/>
        <family val="3"/>
        <charset val="134"/>
      </rPr>
      <t>肖新华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软件实施主任工程师</t>
    </r>
    <r>
      <rPr>
        <sz val="9"/>
        <rFont val="Times New Roman"/>
        <family val="1"/>
      </rPr>
      <t>/IT Engineer
#10000702/</t>
    </r>
    <r>
      <rPr>
        <sz val="9"/>
        <rFont val="宋体"/>
        <family val="3"/>
        <charset val="134"/>
      </rPr>
      <t>林登辉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研发副主任工程师</t>
    </r>
    <r>
      <rPr>
        <sz val="9"/>
        <rFont val="Times New Roman"/>
        <family val="1"/>
      </rPr>
      <t>/Deputy Senior Engineer, Software Development
#12000802/</t>
    </r>
    <r>
      <rPr>
        <sz val="9"/>
        <rFont val="宋体"/>
        <family val="3"/>
        <charset val="134"/>
      </rPr>
      <t>占叶勇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软件主任工程师</t>
    </r>
    <r>
      <rPr>
        <sz val="9"/>
        <rFont val="Times New Roman"/>
        <family val="1"/>
      </rPr>
      <t>/Senior Engineer,Computer Software
#12001361/</t>
    </r>
    <r>
      <rPr>
        <sz val="9"/>
        <rFont val="宋体"/>
        <family val="3"/>
        <charset val="134"/>
      </rPr>
      <t>王贝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软件副主任工程师</t>
    </r>
    <r>
      <rPr>
        <sz val="9"/>
        <rFont val="Times New Roman"/>
        <family val="1"/>
      </rPr>
      <t>/Deputy Senior Engineer,Computer Software
#12000923/</t>
    </r>
    <r>
      <rPr>
        <sz val="9"/>
        <rFont val="宋体"/>
        <family val="3"/>
        <charset val="134"/>
      </rPr>
      <t>南飞雁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软件工程师</t>
    </r>
    <r>
      <rPr>
        <sz val="9"/>
        <rFont val="Times New Roman"/>
        <family val="1"/>
      </rPr>
      <t xml:space="preserve">/Computer Software Engineer
</t>
    </r>
    <r>
      <rPr>
        <sz val="9"/>
        <rFont val="宋体"/>
        <family val="3"/>
        <charset val="134"/>
      </rPr>
      <t>王梦瑶（待入职）
李尤（待入职）
汪大方（待入职）</t>
    </r>
    <phoneticPr fontId="20" type="noConversion"/>
  </si>
  <si>
    <r>
      <t>#10002391/</t>
    </r>
    <r>
      <rPr>
        <sz val="9"/>
        <rFont val="宋体"/>
        <family val="3"/>
        <charset val="134"/>
      </rPr>
      <t>沈艳明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电气采购主任工程师</t>
    </r>
    <r>
      <rPr>
        <sz val="9"/>
        <rFont val="Times New Roman"/>
        <family val="1"/>
      </rPr>
      <t>Electrical Purchasing Senior Engineer
#60000012/</t>
    </r>
    <r>
      <rPr>
        <sz val="9"/>
        <rFont val="宋体"/>
        <family val="3"/>
        <charset val="134"/>
      </rPr>
      <t>包鹏飞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电仪采购副主任工程师</t>
    </r>
    <r>
      <rPr>
        <sz val="9"/>
        <rFont val="Times New Roman"/>
        <family val="1"/>
      </rPr>
      <t xml:space="preserve">Instrument Purchasing Deputy Senior Engineer
</t>
    </r>
    <r>
      <rPr>
        <sz val="9"/>
        <rFont val="宋体"/>
        <family val="3"/>
        <charset val="134"/>
      </rPr>
      <t>朱文掌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电仪采购工程师（待入职）</t>
    </r>
    <phoneticPr fontId="20" type="noConversion"/>
  </si>
  <si>
    <r>
      <t>#10001528/</t>
    </r>
    <r>
      <rPr>
        <sz val="10.5"/>
        <rFont val="宋体"/>
        <family val="3"/>
        <charset val="134"/>
      </rPr>
      <t>符成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仪表主修</t>
    </r>
    <r>
      <rPr>
        <sz val="10.5"/>
        <rFont val="Times New Roman"/>
        <family val="1"/>
      </rPr>
      <t>/Chief Operator, Instrument Maintenance
#10001356/</t>
    </r>
    <r>
      <rPr>
        <sz val="10.5"/>
        <rFont val="宋体"/>
        <family val="3"/>
        <charset val="134"/>
      </rPr>
      <t>谢维杰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仪表主修</t>
    </r>
    <r>
      <rPr>
        <sz val="10.5"/>
        <rFont val="Times New Roman"/>
        <family val="1"/>
      </rPr>
      <t>/Chief Operator, Instrument Maintenance
#10001393/</t>
    </r>
    <r>
      <rPr>
        <sz val="10.5"/>
        <rFont val="宋体"/>
        <family val="3"/>
        <charset val="134"/>
      </rPr>
      <t>曹宏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仪表主修</t>
    </r>
    <r>
      <rPr>
        <sz val="10.5"/>
        <rFont val="Times New Roman"/>
        <family val="1"/>
      </rPr>
      <t>/Chief Operator, Instrument Maintenance
#10001416/</t>
    </r>
    <r>
      <rPr>
        <sz val="10.5"/>
        <rFont val="宋体"/>
        <family val="3"/>
        <charset val="134"/>
      </rPr>
      <t>王爱民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仪表主修</t>
    </r>
    <r>
      <rPr>
        <sz val="10.5"/>
        <rFont val="Times New Roman"/>
        <family val="1"/>
      </rPr>
      <t>/Chief Operator, Instrument Maintenance
#10001496/</t>
    </r>
    <r>
      <rPr>
        <sz val="10.5"/>
        <rFont val="宋体"/>
        <family val="3"/>
        <charset val="134"/>
      </rPr>
      <t>张勇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仪表主修</t>
    </r>
    <r>
      <rPr>
        <sz val="10.5"/>
        <rFont val="Times New Roman"/>
        <family val="1"/>
      </rPr>
      <t>/Chief Operator, Instrument Maintenance
#10001714/</t>
    </r>
    <r>
      <rPr>
        <sz val="10.5"/>
        <rFont val="宋体"/>
        <family val="3"/>
        <charset val="134"/>
      </rPr>
      <t>赵祥义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仪表主修</t>
    </r>
    <r>
      <rPr>
        <sz val="10.5"/>
        <rFont val="Times New Roman"/>
        <family val="1"/>
      </rPr>
      <t>/Chief Operator, Instrument Maintenance
#10002735/</t>
    </r>
    <r>
      <rPr>
        <sz val="10.5"/>
        <rFont val="宋体"/>
        <family val="3"/>
        <charset val="134"/>
      </rPr>
      <t>高云川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仪表主修</t>
    </r>
    <r>
      <rPr>
        <sz val="10.5"/>
        <rFont val="Times New Roman"/>
        <family val="1"/>
      </rPr>
      <t xml:space="preserve">/Chief Operator, Instrument Maintenance
</t>
    </r>
    <r>
      <rPr>
        <sz val="10.5"/>
        <rFont val="宋体"/>
        <family val="3"/>
        <charset val="134"/>
      </rPr>
      <t/>
    </r>
    <phoneticPr fontId="40" type="noConversion"/>
  </si>
  <si>
    <r>
      <t>#10000776/</t>
    </r>
    <r>
      <rPr>
        <sz val="9"/>
        <color indexed="8"/>
        <rFont val="宋体"/>
        <family val="3"/>
        <charset val="134"/>
      </rPr>
      <t>刘少武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#10001351/</t>
    </r>
    <r>
      <rPr>
        <sz val="9"/>
        <color indexed="8"/>
        <rFont val="宋体"/>
        <family val="3"/>
        <charset val="134"/>
      </rPr>
      <t>刘选钢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#10001380/</t>
    </r>
    <r>
      <rPr>
        <sz val="9"/>
        <color indexed="8"/>
        <rFont val="宋体"/>
        <family val="3"/>
        <charset val="134"/>
      </rPr>
      <t>宋朝阳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#10001654/</t>
    </r>
    <r>
      <rPr>
        <sz val="9"/>
        <color indexed="8"/>
        <rFont val="宋体"/>
        <family val="3"/>
        <charset val="134"/>
      </rPr>
      <t>王朋朋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#10001334/</t>
    </r>
    <r>
      <rPr>
        <sz val="9"/>
        <color indexed="8"/>
        <rFont val="宋体"/>
        <family val="3"/>
        <charset val="134"/>
      </rPr>
      <t>赵清培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#10002525/</t>
    </r>
    <r>
      <rPr>
        <sz val="9"/>
        <color indexed="8"/>
        <rFont val="宋体"/>
        <family val="3"/>
        <charset val="134"/>
      </rPr>
      <t>术宰帅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
*10002098/Md Sulaiman Bin Haji Md Jaafar/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 xml:space="preserve">/Chief Operator, Instrument Maintenance
</t>
    </r>
    <r>
      <rPr>
        <sz val="9"/>
        <color indexed="8"/>
        <rFont val="宋体"/>
        <family val="3"/>
        <charset val="134"/>
      </rPr>
      <t>李凤霞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仪表主修</t>
    </r>
    <r>
      <rPr>
        <sz val="9"/>
        <color indexed="8"/>
        <rFont val="Times New Roman"/>
        <family val="1"/>
      </rPr>
      <t>/Chief Operator, Instrument Maintenance</t>
    </r>
    <r>
      <rPr>
        <sz val="9"/>
        <color indexed="8"/>
        <rFont val="宋体"/>
        <family val="3"/>
        <charset val="134"/>
      </rPr>
      <t>（待入职）</t>
    </r>
    <phoneticPr fontId="40" type="noConversion"/>
  </si>
  <si>
    <r>
      <t>*10002013/Ak Md Amirul Izzat Bin Pg Hj Md Ariffin/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*10002273/Md Taqiyuddin Bin Suhaili/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*10002022/Mohammad Afiq Bin Hashim/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*10002272/Md Amir Faisal B Hj Md Bohari/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*10002245/Tham Chee Kin (Drake)/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*10002267/Abdul Mun'im Bin Bakir/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*10002268/Wilson Morris Anak Janiy/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*10002269/Ahmad Adry Bin Kula/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*10002270/Abdul Azri Bin Awg Abd Hamid/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*10002271/Md Hanif Ridhwan Bin Md Daud/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 Md Shahroni @ Syafiq Bin Martini/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
* Muhammad Khriy Bin Yahya/</t>
    </r>
    <r>
      <rPr>
        <sz val="10.5"/>
        <color indexed="8"/>
        <rFont val="宋体"/>
        <family val="3"/>
        <charset val="134"/>
      </rPr>
      <t>燃运副操</t>
    </r>
    <r>
      <rPr>
        <sz val="10.5"/>
        <color indexed="8"/>
        <rFont val="Times New Roman"/>
        <family val="1"/>
      </rPr>
      <t>/Operator, Fuel Transport</t>
    </r>
  </si>
  <si>
    <t>#10002978/蒋惠子
#10002979/李文欢
*10002000/Mohammed Yussof Bin Abdul Salam
*10002001/Muhammad Amali Fitri Bin Mujrah
*10002002/Abdul Haziq Hamdi Bin Mohammad Haszman
*10002003/Mohammad Waliyuddin Bin Matnoor
*10002004/Abdul Matin Bin Muhammad Suhaili
*10002005/Muhammad Hazwandi Bin Yahya
*10002006/Dk Ummi Kalthum Binti Pg Hamzah
*10002007/Nursyuhada Ambiya Binti Zailani
*10002023/Nur Aimy Eryna Binti Muhammad Syaliim @ Emyliana Binti Silim
*10002009/Md Hafiz Bin Md Sahat
*10002403/Muhamad Amir Bin Haji Annuar
*10002404/Abdul Khaliq Asy Syaf'ie Bin Abdul Kadir
*10002405/Muhammad Fadhullah Bin Suhaimi
*10002406/Cheong Sing Yun
*10002407/Nur Rasyidah Binti Awg Hamdani
*10002408/Zephyrin Aurelia Loh
*10002409/Chong Shuk Hui
*10002410/Azrie Bin Anggang
*60000064/Teo Meng Feen
*Siti Khadijah Binti Haji Ahmad
*Muhammad Khriy Bin Yahya</t>
    <phoneticPr fontId="40" type="noConversion"/>
  </si>
  <si>
    <t>*10002191/Dinah Binti Haji Saban
*10002190/Noornabilah Binti Awang Silan
*10002193/Liyana Binti Haji Ali
*10002188/Rabi’atul Adawiyah Binti Abdullah
*10002189/Hj Mohd Zainul Ariffin Bin Hj Zulkarman
*10002194/Muhammad Luthfillah Mustaqim Bin Haji Muhammed Suni
*10002195/Md Zulhimli Bin Bolhassan
*10002196/Amirun Hafiz Bin Hj Burhanuddin
*10002197/Muhammad Faidhiren Bin Yahya
*10002203/Kua Chin Aik (Leslie)
*10002202/Aimi Farzana Binti Abu Bakar
*10002200/Nur Nabilah Haziqah Khairunisa Binti Mahidi
*10002198/Nina Nadia Mohd Noor Azmi
*10002746/Kok Yin Ming
*10002938/Muhammad Azhan Bin Haji Abdul Aziz
*10002939/Ak Muhammad Syafiq Iskandar Bin Pg Ismail
*10002958/Wong Yu Mon
*60000002/Muhammad Izzuddin Bin Yahaya
*60000003/Dk Nur Amanina Pg Abu Bakar
*60000022/Abdul Qawi Bin Abdullah
#10002980/刘盼盼
*60000035/Shiarezul Bin Zulihi
*60000044/Muhammad Syazmuie Bin Haji Sufri
*60000046/Muhammad Afiq Bin Radzman
*60000057/Aziman Bin Laiman
*60000061/Haji Mohammed Khairul Azmi Bin Haji Jaafar
*60000063/Teo Sui Fung
*60000085/Riazamisah Bin Hj Omar
*60000086/Muhd Faiz Aisamuddin Bin Marsidi
*60000087/Abdul Hadi Bin Jalani
*60000088/Mohamad Rizal Bin Haji Ismail
*60000089/Ak Md Fakhrul Aiman Akramin Bin Pg Hj Rosman
*60000090/Hj Mohamad Azmani Bin Hj Adanan
*60000091/Muhammad Al-Amir Bin Mosli
*60000092/Adrian Bernard Loh Kok Ming
*60000103/Muhammad Amzar Bin Amba
*60000165/Azizan Bin Haji Azlan
*Muhammad Zulfaqar Bin Haji Arifen
*Muhammad Amirul Azri Bin Haji Ali Amzah
*Mohd Hairul Arzuan Bin Muhd Arjunna
* Muhammad Hamiz Fathullah Bin Haji Abdul Hamid
* Ng Yi Khong
* Muhamad Ridha Firdaus Bin Hamdani
* Muhamad Ridha Firdaus Bin Hamdani</t>
    <phoneticPr fontId="40" type="noConversion"/>
  </si>
  <si>
    <r>
      <t>#10000771/</t>
    </r>
    <r>
      <rPr>
        <sz val="9"/>
        <color indexed="8"/>
        <rFont val="宋体"/>
        <family val="3"/>
        <charset val="134"/>
      </rPr>
      <t>张亚鹏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西部罐区内主操</t>
    </r>
    <r>
      <rPr>
        <sz val="9"/>
        <color indexed="8"/>
        <rFont val="Times New Roman"/>
        <family val="1"/>
      </rPr>
      <t>/Chief Panel Operator, Western Tank Storage
#10001789/</t>
    </r>
    <r>
      <rPr>
        <sz val="9"/>
        <color indexed="8"/>
        <rFont val="宋体"/>
        <family val="3"/>
        <charset val="134"/>
      </rPr>
      <t>李东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西部罐区内主操</t>
    </r>
    <r>
      <rPr>
        <sz val="9"/>
        <color indexed="8"/>
        <rFont val="Times New Roman"/>
        <family val="1"/>
      </rPr>
      <t>/Chief Panel Operator, Western Tank Storage
#10000944/</t>
    </r>
    <r>
      <rPr>
        <sz val="9"/>
        <color indexed="8"/>
        <rFont val="宋体"/>
        <family val="3"/>
        <charset val="134"/>
      </rPr>
      <t>程河钦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西部罐区内主操</t>
    </r>
    <r>
      <rPr>
        <sz val="9"/>
        <color indexed="8"/>
        <rFont val="Times New Roman"/>
        <family val="1"/>
      </rPr>
      <t>/Chief Panel Operator, Western Tank Storage</t>
    </r>
    <phoneticPr fontId="40" type="noConversion"/>
  </si>
  <si>
    <r>
      <rPr>
        <sz val="11"/>
        <color indexed="8"/>
        <rFont val="宋体"/>
        <family val="3"/>
        <charset val="134"/>
      </rPr>
      <t>销售会计</t>
    </r>
    <r>
      <rPr>
        <sz val="11"/>
        <color indexed="8"/>
        <rFont val="Times New Roman"/>
        <family val="1"/>
      </rPr>
      <t xml:space="preserve"> Sales Accountant</t>
    </r>
    <phoneticPr fontId="20" type="noConversion"/>
  </si>
  <si>
    <r>
      <t>#10001760/</t>
    </r>
    <r>
      <rPr>
        <sz val="9"/>
        <color theme="1"/>
        <rFont val="宋体"/>
        <family val="3"/>
        <charset val="134"/>
      </rPr>
      <t>姚苏珍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销售会计</t>
    </r>
    <r>
      <rPr>
        <sz val="9"/>
        <color theme="1"/>
        <rFont val="Times New Roman"/>
        <family val="1"/>
      </rPr>
      <t xml:space="preserve"> Sales Accountant</t>
    </r>
    <phoneticPr fontId="20" type="noConversion"/>
  </si>
  <si>
    <r>
      <t>#10001297/</t>
    </r>
    <r>
      <rPr>
        <sz val="9"/>
        <color indexed="8"/>
        <rFont val="宋体"/>
        <family val="3"/>
        <charset val="134"/>
      </rPr>
      <t>沈志厚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family val="3"/>
        <charset val="134"/>
      </rPr>
      <t>维保副班长</t>
    </r>
    <r>
      <rPr>
        <sz val="9"/>
        <color indexed="8"/>
        <rFont val="Times New Roman"/>
        <family val="1"/>
      </rPr>
      <t>/Deputy Team Lead, Electrical Maintenance</t>
    </r>
  </si>
  <si>
    <r>
      <t>#10001336/</t>
    </r>
    <r>
      <rPr>
        <sz val="10.5"/>
        <color theme="1"/>
        <rFont val="宋体"/>
        <family val="3"/>
        <charset val="134"/>
      </rPr>
      <t>柴国强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维保班长</t>
    </r>
    <r>
      <rPr>
        <sz val="10.5"/>
        <color theme="1"/>
        <rFont val="Times New Roman"/>
        <family val="1"/>
      </rPr>
      <t>/Team Lead, Electrical Maintenance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</si>
</sst>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¥&quot;* #,##0.00_ ;_ &quot;¥&quot;* \-#,##0.00_ ;_ &quot;¥&quot;* &quot;-&quot;??_ ;_ @_ "/>
    <numFmt numFmtId="176" formatCode="0_ "/>
    <numFmt numFmtId="178" formatCode="[$-409]d\-mmm\-yy;@"/>
  </numFmts>
  <fonts count="112" x14ac:knownFonts="1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sz val="18"/>
      <color indexed="8"/>
      <name val="微软雅黑"/>
      <family val="2"/>
      <charset val="134"/>
    </font>
    <font>
      <sz val="17.8"/>
      <name val="微软雅黑"/>
      <family val="2"/>
      <charset val="134"/>
    </font>
    <font>
      <b/>
      <sz val="17.8"/>
      <name val="微软雅黑"/>
      <family val="2"/>
      <charset val="134"/>
    </font>
    <font>
      <sz val="12.5"/>
      <name val="宋体"/>
      <family val="3"/>
      <charset val="134"/>
    </font>
    <font>
      <b/>
      <sz val="12"/>
      <color indexed="22"/>
      <name val="宋体"/>
      <family val="3"/>
      <charset val="134"/>
    </font>
    <font>
      <sz val="12.5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2"/>
      <color indexed="9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i/>
      <sz val="12"/>
      <color indexed="23"/>
      <name val="宋体"/>
      <family val="3"/>
      <charset val="134"/>
    </font>
    <font>
      <b/>
      <sz val="12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6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sz val="11"/>
      <color indexed="8"/>
      <name val="Times New Roman"/>
      <family val="1"/>
    </font>
    <font>
      <sz val="10.5"/>
      <color indexed="8"/>
      <name val="Times New Roman"/>
      <family val="1"/>
    </font>
    <font>
      <sz val="10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9"/>
      <name val="Times New Roman"/>
      <family val="1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Times New Roman"/>
      <family val="1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.5"/>
      <color theme="1"/>
      <name val="宋体"/>
      <family val="3"/>
      <charset val="134"/>
      <scheme val="minor"/>
    </font>
    <font>
      <sz val="12.5"/>
      <name val="宋体"/>
      <family val="3"/>
      <charset val="134"/>
      <scheme val="minor"/>
    </font>
    <font>
      <sz val="12.5"/>
      <color indexed="8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0" tint="-4.9989318521683403E-2"/>
      <name val="宋体"/>
      <family val="3"/>
      <charset val="134"/>
      <scheme val="minor"/>
    </font>
    <font>
      <sz val="12.5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rgb="FFFF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Times New Roman"/>
      <family val="3"/>
      <charset val="134"/>
    </font>
    <font>
      <sz val="11"/>
      <name val="Times New Roman"/>
      <family val="3"/>
      <charset val="134"/>
    </font>
    <font>
      <sz val="10"/>
      <color indexed="8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68">
    <xf numFmtId="0" fontId="0" fillId="0" borderId="0">
      <alignment vertical="center"/>
    </xf>
    <xf numFmtId="0" fontId="14" fillId="0" borderId="0"/>
    <xf numFmtId="0" fontId="14" fillId="0" borderId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7" fillId="0" borderId="0"/>
    <xf numFmtId="0" fontId="74" fillId="0" borderId="0"/>
    <xf numFmtId="0" fontId="74" fillId="0" borderId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178" fontId="7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74" fillId="0" borderId="0">
      <alignment vertical="center"/>
    </xf>
    <xf numFmtId="0" fontId="14" fillId="0" borderId="0"/>
    <xf numFmtId="0" fontId="14" fillId="0" borderId="0"/>
    <xf numFmtId="0" fontId="34" fillId="4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44" fontId="14" fillId="0" borderId="0" applyFont="0" applyFill="0" applyBorder="0" applyAlignment="0" applyProtection="0"/>
    <xf numFmtId="0" fontId="33" fillId="16" borderId="5" applyNumberFormat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36" fillId="7" borderId="5" applyNumberFormat="0" applyAlignment="0" applyProtection="0">
      <alignment vertical="center"/>
    </xf>
    <xf numFmtId="0" fontId="14" fillId="23" borderId="9" applyNumberFormat="0" applyFont="0" applyAlignment="0" applyProtection="0">
      <alignment vertical="center"/>
    </xf>
  </cellStyleXfs>
  <cellXfs count="6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7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77" fillId="0" borderId="0" xfId="0" applyFont="1" applyAlignment="1">
      <alignment horizontal="center" vertical="center"/>
    </xf>
    <xf numFmtId="0" fontId="81" fillId="0" borderId="10" xfId="0" applyFont="1" applyBorder="1" applyAlignment="1">
      <alignment horizontal="center" vertical="center"/>
    </xf>
    <xf numFmtId="0" fontId="81" fillId="0" borderId="11" xfId="0" applyFont="1" applyBorder="1" applyAlignment="1">
      <alignment horizontal="center" vertical="center"/>
    </xf>
    <xf numFmtId="0" fontId="82" fillId="0" borderId="10" xfId="0" applyFont="1" applyBorder="1" applyAlignment="1">
      <alignment horizontal="center" vertical="center"/>
    </xf>
    <xf numFmtId="0" fontId="82" fillId="0" borderId="12" xfId="0" applyFont="1" applyBorder="1" applyAlignment="1">
      <alignment horizontal="center" vertical="center"/>
    </xf>
    <xf numFmtId="0" fontId="82" fillId="0" borderId="12" xfId="0" applyFont="1" applyFill="1" applyBorder="1" applyAlignment="1">
      <alignment horizontal="center" vertical="center" wrapText="1"/>
    </xf>
    <xf numFmtId="0" fontId="82" fillId="0" borderId="13" xfId="0" applyFont="1" applyBorder="1" applyAlignment="1">
      <alignment horizontal="center" vertical="center"/>
    </xf>
    <xf numFmtId="0" fontId="82" fillId="0" borderId="13" xfId="0" applyFont="1" applyFill="1" applyBorder="1" applyAlignment="1">
      <alignment horizontal="center" vertical="center"/>
    </xf>
    <xf numFmtId="49" fontId="81" fillId="27" borderId="11" xfId="0" applyNumberFormat="1" applyFont="1" applyFill="1" applyBorder="1" applyAlignment="1">
      <alignment horizontal="center" vertical="center" wrapText="1"/>
    </xf>
    <xf numFmtId="0" fontId="81" fillId="27" borderId="11" xfId="0" applyFont="1" applyFill="1" applyBorder="1" applyAlignment="1">
      <alignment horizontal="center" vertical="center"/>
    </xf>
    <xf numFmtId="0" fontId="82" fillId="0" borderId="13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49" fontId="82" fillId="27" borderId="11" xfId="0" applyNumberFormat="1" applyFont="1" applyFill="1" applyBorder="1" applyAlignment="1">
      <alignment horizontal="center" vertical="center"/>
    </xf>
    <xf numFmtId="0" fontId="83" fillId="0" borderId="10" xfId="0" applyFont="1" applyBorder="1" applyAlignment="1">
      <alignment horizontal="center" vertical="center"/>
    </xf>
    <xf numFmtId="0" fontId="81" fillId="27" borderId="14" xfId="0" applyFont="1" applyFill="1" applyBorder="1" applyAlignment="1">
      <alignment horizontal="center" vertical="center"/>
    </xf>
    <xf numFmtId="0" fontId="82" fillId="0" borderId="11" xfId="0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/>
    </xf>
    <xf numFmtId="0" fontId="77" fillId="28" borderId="0" xfId="0" applyFont="1" applyFill="1" applyBorder="1" applyAlignment="1">
      <alignment horizontal="center" vertical="center"/>
    </xf>
    <xf numFmtId="0" fontId="0" fillId="28" borderId="0" xfId="0" applyFill="1" applyBorder="1" applyAlignment="1">
      <alignment vertical="center"/>
    </xf>
    <xf numFmtId="0" fontId="84" fillId="28" borderId="0" xfId="0" applyFont="1" applyFill="1" applyBorder="1" applyAlignment="1">
      <alignment vertical="center"/>
    </xf>
    <xf numFmtId="0" fontId="82" fillId="0" borderId="11" xfId="0" applyFont="1" applyFill="1" applyBorder="1" applyAlignment="1">
      <alignment horizontal="center" vertical="center" wrapText="1"/>
    </xf>
    <xf numFmtId="0" fontId="82" fillId="0" borderId="15" xfId="0" applyFont="1" applyBorder="1" applyAlignment="1">
      <alignment horizontal="center" vertical="center"/>
    </xf>
    <xf numFmtId="49" fontId="82" fillId="27" borderId="15" xfId="0" applyNumberFormat="1" applyFont="1" applyFill="1" applyBorder="1" applyAlignment="1">
      <alignment horizontal="center" vertical="center"/>
    </xf>
    <xf numFmtId="0" fontId="82" fillId="27" borderId="11" xfId="0" applyFont="1" applyFill="1" applyBorder="1" applyAlignment="1">
      <alignment horizontal="center" vertical="center"/>
    </xf>
    <xf numFmtId="0" fontId="82" fillId="0" borderId="14" xfId="0" applyFont="1" applyFill="1" applyBorder="1" applyAlignment="1">
      <alignment horizontal="center" vertical="center"/>
    </xf>
    <xf numFmtId="0" fontId="82" fillId="0" borderId="14" xfId="0" applyFont="1" applyBorder="1" applyAlignment="1">
      <alignment horizontal="center" vertical="center"/>
    </xf>
    <xf numFmtId="0" fontId="81" fillId="0" borderId="14" xfId="0" applyFont="1" applyBorder="1" applyAlignment="1">
      <alignment horizontal="center" vertical="center"/>
    </xf>
    <xf numFmtId="0" fontId="82" fillId="0" borderId="11" xfId="0" applyFont="1" applyBorder="1" applyAlignment="1">
      <alignment horizontal="center" vertical="center"/>
    </xf>
    <xf numFmtId="0" fontId="82" fillId="27" borderId="11" xfId="0" applyFont="1" applyFill="1" applyBorder="1" applyAlignment="1">
      <alignment horizontal="center" vertical="center" wrapText="1"/>
    </xf>
    <xf numFmtId="0" fontId="85" fillId="29" borderId="16" xfId="0" applyFont="1" applyFill="1" applyBorder="1" applyAlignment="1">
      <alignment horizontal="center" vertical="center" wrapText="1"/>
    </xf>
    <xf numFmtId="0" fontId="82" fillId="0" borderId="12" xfId="0" applyFont="1" applyBorder="1" applyAlignment="1">
      <alignment horizontal="center" vertical="center" wrapText="1"/>
    </xf>
    <xf numFmtId="0" fontId="81" fillId="0" borderId="11" xfId="0" applyFont="1" applyBorder="1" applyAlignment="1">
      <alignment horizontal="center" vertical="center" wrapText="1"/>
    </xf>
    <xf numFmtId="0" fontId="82" fillId="0" borderId="11" xfId="0" applyFont="1" applyFill="1" applyBorder="1" applyAlignment="1">
      <alignment horizontal="center" vertical="center"/>
    </xf>
    <xf numFmtId="0" fontId="81" fillId="0" borderId="11" xfId="0" applyFont="1" applyFill="1" applyBorder="1" applyAlignment="1">
      <alignment horizontal="center" vertical="center"/>
    </xf>
    <xf numFmtId="0" fontId="85" fillId="29" borderId="17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/>
    </xf>
    <xf numFmtId="0" fontId="7" fillId="28" borderId="0" xfId="0" applyFont="1" applyFill="1" applyBorder="1" applyAlignment="1">
      <alignment horizontal="left" vertical="center" wrapText="1"/>
    </xf>
    <xf numFmtId="0" fontId="82" fillId="0" borderId="18" xfId="0" applyFont="1" applyBorder="1" applyAlignment="1">
      <alignment horizontal="center" vertical="center"/>
    </xf>
    <xf numFmtId="0" fontId="81" fillId="0" borderId="19" xfId="0" applyFont="1" applyBorder="1" applyAlignment="1">
      <alignment horizontal="center" vertical="center"/>
    </xf>
    <xf numFmtId="0" fontId="82" fillId="0" borderId="19" xfId="0" applyFont="1" applyBorder="1" applyAlignment="1">
      <alignment horizontal="center" vertical="center"/>
    </xf>
    <xf numFmtId="0" fontId="81" fillId="0" borderId="20" xfId="0" applyFont="1" applyBorder="1" applyAlignment="1">
      <alignment horizontal="center" vertical="center"/>
    </xf>
    <xf numFmtId="0" fontId="82" fillId="0" borderId="21" xfId="0" applyFont="1" applyBorder="1" applyAlignment="1">
      <alignment horizontal="center" vertical="center"/>
    </xf>
    <xf numFmtId="0" fontId="82" fillId="0" borderId="22" xfId="0" applyFont="1" applyBorder="1" applyAlignment="1">
      <alignment horizontal="center" vertical="center"/>
    </xf>
    <xf numFmtId="0" fontId="82" fillId="0" borderId="20" xfId="0" applyFont="1" applyBorder="1" applyAlignment="1">
      <alignment horizontal="center" vertical="center"/>
    </xf>
    <xf numFmtId="0" fontId="83" fillId="0" borderId="19" xfId="0" applyFont="1" applyBorder="1" applyAlignment="1">
      <alignment horizontal="center" vertical="center"/>
    </xf>
    <xf numFmtId="0" fontId="82" fillId="0" borderId="21" xfId="0" applyFont="1" applyFill="1" applyBorder="1" applyAlignment="1">
      <alignment horizontal="center" vertical="center"/>
    </xf>
    <xf numFmtId="0" fontId="82" fillId="0" borderId="22" xfId="0" applyFont="1" applyFill="1" applyBorder="1" applyAlignment="1">
      <alignment horizontal="center" vertical="center"/>
    </xf>
    <xf numFmtId="0" fontId="81" fillId="27" borderId="21" xfId="0" applyFont="1" applyFill="1" applyBorder="1" applyAlignment="1">
      <alignment horizontal="center" vertical="center"/>
    </xf>
    <xf numFmtId="0" fontId="82" fillId="0" borderId="20" xfId="0" applyFont="1" applyFill="1" applyBorder="1" applyAlignment="1">
      <alignment horizontal="center" vertical="center"/>
    </xf>
    <xf numFmtId="0" fontId="81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81" fillId="0" borderId="11" xfId="0" applyFont="1" applyBorder="1" applyAlignment="1">
      <alignment horizontal="center" vertical="center"/>
    </xf>
    <xf numFmtId="0" fontId="82" fillId="0" borderId="11" xfId="0" applyFont="1" applyBorder="1" applyAlignment="1">
      <alignment horizontal="center" vertical="center"/>
    </xf>
    <xf numFmtId="0" fontId="82" fillId="30" borderId="12" xfId="0" applyFont="1" applyFill="1" applyBorder="1" applyAlignment="1">
      <alignment horizontal="center" vertical="center"/>
    </xf>
    <xf numFmtId="0" fontId="81" fillId="30" borderId="12" xfId="0" applyFont="1" applyFill="1" applyBorder="1" applyAlignment="1">
      <alignment horizontal="center" vertical="center"/>
    </xf>
    <xf numFmtId="0" fontId="81" fillId="30" borderId="11" xfId="0" applyFont="1" applyFill="1" applyBorder="1" applyAlignment="1">
      <alignment horizontal="center" vertical="center"/>
    </xf>
    <xf numFmtId="0" fontId="82" fillId="30" borderId="11" xfId="0" applyFont="1" applyFill="1" applyBorder="1" applyAlignment="1">
      <alignment horizontal="center" vertical="center"/>
    </xf>
    <xf numFmtId="0" fontId="82" fillId="30" borderId="11" xfId="0" applyFont="1" applyFill="1" applyBorder="1" applyAlignment="1">
      <alignment horizontal="center" vertical="center"/>
    </xf>
    <xf numFmtId="0" fontId="82" fillId="30" borderId="13" xfId="0" applyFont="1" applyFill="1" applyBorder="1" applyAlignment="1">
      <alignment horizontal="center" vertical="center"/>
    </xf>
    <xf numFmtId="0" fontId="81" fillId="0" borderId="11" xfId="0" applyFont="1" applyFill="1" applyBorder="1" applyAlignment="1">
      <alignment horizontal="center" vertical="center"/>
    </xf>
    <xf numFmtId="0" fontId="82" fillId="30" borderId="15" xfId="0" applyFont="1" applyFill="1" applyBorder="1" applyAlignment="1">
      <alignment horizontal="center" vertical="center"/>
    </xf>
    <xf numFmtId="0" fontId="81" fillId="30" borderId="11" xfId="0" applyFont="1" applyFill="1" applyBorder="1" applyAlignment="1">
      <alignment horizontal="center" vertical="center"/>
    </xf>
    <xf numFmtId="0" fontId="82" fillId="0" borderId="11" xfId="0" applyFont="1" applyFill="1" applyBorder="1" applyAlignment="1">
      <alignment horizontal="center" vertical="center"/>
    </xf>
    <xf numFmtId="0" fontId="81" fillId="30" borderId="11" xfId="0" applyFont="1" applyFill="1" applyBorder="1" applyAlignment="1">
      <alignment horizontal="center" vertical="center" wrapText="1"/>
    </xf>
    <xf numFmtId="0" fontId="81" fillId="0" borderId="11" xfId="0" applyFont="1" applyBorder="1" applyAlignment="1">
      <alignment horizontal="center" vertical="center" wrapText="1"/>
    </xf>
    <xf numFmtId="0" fontId="83" fillId="0" borderId="11" xfId="0" applyFont="1" applyBorder="1" applyAlignment="1">
      <alignment horizontal="center" vertical="center"/>
    </xf>
    <xf numFmtId="0" fontId="82" fillId="31" borderId="11" xfId="0" applyFont="1" applyFill="1" applyBorder="1" applyAlignment="1">
      <alignment horizontal="center" vertical="center"/>
    </xf>
    <xf numFmtId="0" fontId="82" fillId="27" borderId="11" xfId="0" applyFont="1" applyFill="1" applyBorder="1" applyAlignment="1">
      <alignment horizontal="center" vertical="center"/>
    </xf>
    <xf numFmtId="0" fontId="86" fillId="3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74" fillId="0" borderId="0" xfId="46" applyAlignment="1">
      <alignment horizontal="center" vertical="center" wrapText="1"/>
    </xf>
    <xf numFmtId="0" fontId="17" fillId="0" borderId="11" xfId="48" applyFont="1" applyFill="1" applyBorder="1" applyAlignment="1">
      <alignment horizontal="center" vertical="center" wrapText="1"/>
    </xf>
    <xf numFmtId="0" fontId="74" fillId="0" borderId="11" xfId="46" applyBorder="1" applyAlignment="1">
      <alignment horizontal="center" vertical="center" wrapText="1"/>
    </xf>
    <xf numFmtId="0" fontId="88" fillId="0" borderId="11" xfId="46" applyFont="1" applyBorder="1" applyAlignment="1">
      <alignment horizontal="center" vertical="center" wrapText="1"/>
    </xf>
    <xf numFmtId="0" fontId="89" fillId="0" borderId="11" xfId="46" applyFont="1" applyBorder="1" applyAlignment="1">
      <alignment horizontal="left" vertical="center" wrapText="1"/>
    </xf>
    <xf numFmtId="0" fontId="74" fillId="0" borderId="11" xfId="46" applyBorder="1" applyAlignment="1">
      <alignment horizontal="left" vertical="center" wrapText="1"/>
    </xf>
    <xf numFmtId="0" fontId="17" fillId="31" borderId="25" xfId="46" applyFont="1" applyFill="1" applyBorder="1" applyAlignment="1">
      <alignment horizontal="center" vertical="center" wrapText="1"/>
    </xf>
    <xf numFmtId="0" fontId="74" fillId="31" borderId="11" xfId="46" applyFill="1" applyBorder="1" applyAlignment="1">
      <alignment horizontal="center" vertical="center" wrapText="1"/>
    </xf>
    <xf numFmtId="0" fontId="88" fillId="31" borderId="24" xfId="46" applyFont="1" applyFill="1" applyBorder="1" applyAlignment="1">
      <alignment horizontal="left" vertical="center" wrapText="1"/>
    </xf>
    <xf numFmtId="0" fontId="19" fillId="0" borderId="11" xfId="46" applyFont="1" applyFill="1" applyBorder="1" applyAlignment="1">
      <alignment horizontal="center" vertical="center" wrapText="1"/>
    </xf>
    <xf numFmtId="0" fontId="74" fillId="0" borderId="0" xfId="46" applyFill="1" applyAlignment="1">
      <alignment horizontal="center" vertical="center" wrapText="1"/>
    </xf>
    <xf numFmtId="0" fontId="17" fillId="0" borderId="21" xfId="48" applyFont="1" applyFill="1" applyBorder="1" applyAlignment="1">
      <alignment horizontal="center" vertical="center" wrapText="1"/>
    </xf>
    <xf numFmtId="0" fontId="17" fillId="0" borderId="25" xfId="48" applyFont="1" applyFill="1" applyBorder="1" applyAlignment="1">
      <alignment horizontal="center" vertical="center" wrapText="1"/>
    </xf>
    <xf numFmtId="0" fontId="14" fillId="0" borderId="21" xfId="24" applyFont="1" applyFill="1" applyBorder="1" applyAlignment="1">
      <alignment horizontal="center" vertical="center"/>
    </xf>
    <xf numFmtId="0" fontId="17" fillId="31" borderId="11" xfId="46" applyFont="1" applyFill="1" applyBorder="1" applyAlignment="1">
      <alignment horizontal="center" vertical="center" wrapText="1"/>
    </xf>
    <xf numFmtId="0" fontId="19" fillId="0" borderId="11" xfId="46" applyFont="1" applyFill="1" applyBorder="1" applyAlignment="1">
      <alignment horizontal="left" vertical="center" wrapText="1"/>
    </xf>
    <xf numFmtId="0" fontId="17" fillId="0" borderId="11" xfId="46" applyFont="1" applyFill="1" applyBorder="1" applyAlignment="1">
      <alignment horizontal="center" vertical="center" wrapText="1"/>
    </xf>
    <xf numFmtId="0" fontId="87" fillId="31" borderId="21" xfId="46" applyFont="1" applyFill="1" applyBorder="1" applyAlignment="1">
      <alignment horizontal="center" vertical="center" wrapText="1"/>
    </xf>
    <xf numFmtId="0" fontId="87" fillId="31" borderId="11" xfId="46" applyFont="1" applyFill="1" applyBorder="1" applyAlignment="1">
      <alignment horizontal="center" vertical="center" wrapText="1"/>
    </xf>
    <xf numFmtId="0" fontId="90" fillId="31" borderId="11" xfId="46" applyFont="1" applyFill="1" applyBorder="1" applyAlignment="1">
      <alignment horizontal="left" vertical="center" wrapText="1"/>
    </xf>
    <xf numFmtId="0" fontId="19" fillId="31" borderId="11" xfId="46" applyFont="1" applyFill="1" applyBorder="1" applyAlignment="1">
      <alignment horizontal="center" vertical="center" wrapText="1"/>
    </xf>
    <xf numFmtId="0" fontId="74" fillId="0" borderId="0" xfId="46" applyAlignment="1">
      <alignment horizontal="left" vertical="center" wrapText="1"/>
    </xf>
    <xf numFmtId="0" fontId="74" fillId="0" borderId="0" xfId="46">
      <alignment vertical="center"/>
    </xf>
    <xf numFmtId="49" fontId="74" fillId="31" borderId="11" xfId="46" applyNumberFormat="1" applyFill="1" applyBorder="1" applyAlignment="1">
      <alignment horizontal="center" vertical="center" wrapText="1"/>
    </xf>
    <xf numFmtId="0" fontId="74" fillId="31" borderId="24" xfId="46" applyFill="1" applyBorder="1" applyAlignment="1">
      <alignment horizontal="center" vertical="center" wrapText="1"/>
    </xf>
    <xf numFmtId="0" fontId="19" fillId="0" borderId="13" xfId="46" applyFont="1" applyFill="1" applyBorder="1" applyAlignment="1">
      <alignment horizontal="center" vertical="center" wrapText="1"/>
    </xf>
    <xf numFmtId="0" fontId="87" fillId="0" borderId="11" xfId="46" applyFont="1" applyBorder="1" applyAlignment="1">
      <alignment horizontal="left" vertical="center" wrapText="1"/>
    </xf>
    <xf numFmtId="0" fontId="88" fillId="0" borderId="11" xfId="46" applyFont="1" applyBorder="1" applyAlignment="1">
      <alignment horizontal="left" vertical="center" wrapText="1"/>
    </xf>
    <xf numFmtId="0" fontId="74" fillId="0" borderId="0" xfId="46" applyFill="1">
      <alignment vertical="center"/>
    </xf>
    <xf numFmtId="0" fontId="74" fillId="0" borderId="11" xfId="46" applyFill="1" applyBorder="1">
      <alignment vertical="center"/>
    </xf>
    <xf numFmtId="0" fontId="43" fillId="0" borderId="11" xfId="46" applyFont="1" applyFill="1" applyBorder="1" applyAlignment="1">
      <alignment horizontal="center" vertical="center" wrapText="1"/>
    </xf>
    <xf numFmtId="0" fontId="74" fillId="0" borderId="12" xfId="46" applyFont="1" applyBorder="1" applyAlignment="1">
      <alignment vertical="center" wrapText="1"/>
    </xf>
    <xf numFmtId="0" fontId="74" fillId="0" borderId="0" xfId="46" applyAlignment="1">
      <alignment horizontal="center" vertical="center"/>
    </xf>
    <xf numFmtId="0" fontId="46" fillId="0" borderId="11" xfId="48" applyFont="1" applyFill="1" applyBorder="1" applyAlignment="1">
      <alignment vertical="center" wrapText="1"/>
    </xf>
    <xf numFmtId="0" fontId="46" fillId="0" borderId="11" xfId="48" applyFont="1" applyFill="1" applyBorder="1" applyAlignment="1">
      <alignment horizontal="center" vertical="center" wrapText="1"/>
    </xf>
    <xf numFmtId="49" fontId="80" fillId="30" borderId="11" xfId="46" applyNumberFormat="1" applyFont="1" applyFill="1" applyBorder="1" applyAlignment="1">
      <alignment horizontal="center" vertical="center"/>
    </xf>
    <xf numFmtId="0" fontId="74" fillId="0" borderId="11" xfId="46" applyBorder="1" applyAlignment="1">
      <alignment horizontal="center" vertical="center"/>
    </xf>
    <xf numFmtId="0" fontId="74" fillId="0" borderId="0" xfId="46" applyAlignment="1">
      <alignment vertical="center"/>
    </xf>
    <xf numFmtId="0" fontId="48" fillId="0" borderId="11" xfId="47" applyFont="1" applyFill="1" applyBorder="1" applyAlignment="1">
      <alignment vertical="center" wrapText="1"/>
    </xf>
    <xf numFmtId="0" fontId="48" fillId="0" borderId="11" xfId="47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left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11" xfId="47" applyFont="1" applyFill="1" applyBorder="1" applyAlignment="1">
      <alignment horizontal="center" vertical="center" wrapText="1"/>
    </xf>
    <xf numFmtId="0" fontId="49" fillId="31" borderId="11" xfId="47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left" vertical="center" wrapText="1"/>
    </xf>
    <xf numFmtId="0" fontId="93" fillId="0" borderId="11" xfId="0" applyFont="1" applyFill="1" applyBorder="1" applyAlignment="1">
      <alignment horizontal="center" vertical="center" wrapText="1"/>
    </xf>
    <xf numFmtId="0" fontId="91" fillId="28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left" vertical="center" wrapText="1"/>
    </xf>
    <xf numFmtId="0" fontId="50" fillId="31" borderId="11" xfId="0" applyFont="1" applyFill="1" applyBorder="1" applyAlignment="1">
      <alignment horizontal="left" vertical="center" wrapText="1"/>
    </xf>
    <xf numFmtId="0" fontId="93" fillId="28" borderId="11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92" fillId="0" borderId="11" xfId="0" applyFont="1" applyBorder="1" applyAlignment="1">
      <alignment horizontal="center" vertical="center" wrapText="1"/>
    </xf>
    <xf numFmtId="0" fontId="49" fillId="28" borderId="11" xfId="0" applyFont="1" applyFill="1" applyBorder="1" applyAlignment="1">
      <alignment horizontal="center" vertical="center" wrapText="1"/>
    </xf>
    <xf numFmtId="0" fontId="94" fillId="0" borderId="11" xfId="0" applyFont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91" fillId="0" borderId="0" xfId="0" applyFont="1" applyAlignment="1">
      <alignment horizontal="left" vertical="center" wrapText="1"/>
    </xf>
    <xf numFmtId="0" fontId="91" fillId="0" borderId="0" xfId="0" applyFont="1" applyAlignment="1">
      <alignment horizontal="center" vertical="center" wrapText="1"/>
    </xf>
    <xf numFmtId="0" fontId="92" fillId="0" borderId="11" xfId="0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93" fillId="0" borderId="11" xfId="0" applyFont="1" applyBorder="1" applyAlignment="1">
      <alignment horizontal="center" vertical="center" wrapText="1"/>
    </xf>
    <xf numFmtId="0" fontId="50" fillId="27" borderId="11" xfId="0" applyFont="1" applyFill="1" applyBorder="1" applyAlignment="1">
      <alignment horizontal="left" vertical="center" wrapText="1"/>
    </xf>
    <xf numFmtId="0" fontId="91" fillId="27" borderId="11" xfId="0" applyFont="1" applyFill="1" applyBorder="1" applyAlignment="1">
      <alignment horizontal="center" vertical="center" wrapText="1"/>
    </xf>
    <xf numFmtId="0" fontId="92" fillId="0" borderId="21" xfId="0" applyFont="1" applyFill="1" applyBorder="1" applyAlignment="1">
      <alignment horizontal="center" vertical="center" wrapText="1"/>
    </xf>
    <xf numFmtId="0" fontId="49" fillId="0" borderId="25" xfId="0" applyFont="1" applyFill="1" applyBorder="1" applyAlignment="1">
      <alignment horizontal="center" vertical="center" wrapText="1"/>
    </xf>
    <xf numFmtId="0" fontId="91" fillId="0" borderId="21" xfId="0" applyFont="1" applyFill="1" applyBorder="1" applyAlignment="1">
      <alignment horizontal="center" vertical="center" wrapText="1"/>
    </xf>
    <xf numFmtId="0" fontId="96" fillId="30" borderId="11" xfId="0" applyFont="1" applyFill="1" applyBorder="1" applyAlignment="1">
      <alignment horizontal="left" vertical="center" wrapText="1"/>
    </xf>
    <xf numFmtId="0" fontId="49" fillId="27" borderId="11" xfId="0" applyFont="1" applyFill="1" applyBorder="1" applyAlignment="1">
      <alignment horizontal="center" vertical="center" wrapText="1"/>
    </xf>
    <xf numFmtId="0" fontId="48" fillId="0" borderId="11" xfId="48" applyFont="1" applyFill="1" applyBorder="1" applyAlignment="1">
      <alignment vertical="center" wrapText="1"/>
    </xf>
    <xf numFmtId="0" fontId="48" fillId="0" borderId="11" xfId="48" applyFont="1" applyFill="1" applyBorder="1" applyAlignment="1">
      <alignment horizontal="center" vertical="center" wrapText="1"/>
    </xf>
    <xf numFmtId="0" fontId="49" fillId="0" borderId="11" xfId="48" applyFont="1" applyFill="1" applyBorder="1" applyAlignment="1">
      <alignment horizontal="center" vertical="center" wrapText="1"/>
    </xf>
    <xf numFmtId="0" fontId="92" fillId="0" borderId="24" xfId="46" applyFont="1" applyBorder="1" applyAlignment="1">
      <alignment horizontal="left" vertical="center" wrapText="1"/>
    </xf>
    <xf numFmtId="0" fontId="92" fillId="0" borderId="11" xfId="46" applyFont="1" applyBorder="1" applyAlignment="1">
      <alignment horizontal="center" vertical="center" wrapText="1"/>
    </xf>
    <xf numFmtId="0" fontId="95" fillId="0" borderId="11" xfId="46" applyFont="1" applyBorder="1" applyAlignment="1">
      <alignment horizontal="left" vertical="center" wrapText="1"/>
    </xf>
    <xf numFmtId="0" fontId="50" fillId="0" borderId="24" xfId="46" applyFont="1" applyFill="1" applyBorder="1" applyAlignment="1">
      <alignment horizontal="left" vertical="center" wrapText="1"/>
    </xf>
    <xf numFmtId="0" fontId="91" fillId="0" borderId="11" xfId="46" applyFont="1" applyBorder="1" applyAlignment="1">
      <alignment horizontal="left" vertical="center" wrapText="1"/>
    </xf>
    <xf numFmtId="0" fontId="92" fillId="0" borderId="11" xfId="46" applyFont="1" applyBorder="1" applyAlignment="1">
      <alignment horizontal="left" vertical="center" wrapText="1"/>
    </xf>
    <xf numFmtId="0" fontId="49" fillId="31" borderId="25" xfId="46" applyFont="1" applyFill="1" applyBorder="1" applyAlignment="1">
      <alignment horizontal="center" vertical="center" wrapText="1"/>
    </xf>
    <xf numFmtId="49" fontId="91" fillId="31" borderId="11" xfId="46" applyNumberFormat="1" applyFont="1" applyFill="1" applyBorder="1" applyAlignment="1">
      <alignment horizontal="center" vertical="center" wrapText="1"/>
    </xf>
    <xf numFmtId="0" fontId="92" fillId="31" borderId="24" xfId="46" applyFont="1" applyFill="1" applyBorder="1" applyAlignment="1">
      <alignment horizontal="left" vertical="center" wrapText="1"/>
    </xf>
    <xf numFmtId="0" fontId="92" fillId="0" borderId="24" xfId="46" applyFont="1" applyFill="1" applyBorder="1" applyAlignment="1">
      <alignment horizontal="left" vertical="center" wrapText="1"/>
    </xf>
    <xf numFmtId="0" fontId="92" fillId="0" borderId="24" xfId="46" applyFont="1" applyBorder="1" applyAlignment="1">
      <alignment vertical="center" wrapText="1"/>
    </xf>
    <xf numFmtId="0" fontId="50" fillId="0" borderId="11" xfId="46" applyFont="1" applyFill="1" applyBorder="1" applyAlignment="1">
      <alignment horizontal="center" vertical="center" wrapText="1"/>
    </xf>
    <xf numFmtId="0" fontId="92" fillId="0" borderId="11" xfId="46" applyFont="1" applyFill="1" applyBorder="1" applyAlignment="1">
      <alignment horizontal="left" vertical="center" wrapText="1"/>
    </xf>
    <xf numFmtId="0" fontId="49" fillId="0" borderId="25" xfId="48" applyFont="1" applyFill="1" applyBorder="1" applyAlignment="1">
      <alignment horizontal="center" vertical="center" wrapText="1"/>
    </xf>
    <xf numFmtId="0" fontId="50" fillId="0" borderId="13" xfId="46" applyFont="1" applyFill="1" applyBorder="1" applyAlignment="1">
      <alignment horizontal="center" vertical="center" wrapText="1"/>
    </xf>
    <xf numFmtId="0" fontId="91" fillId="0" borderId="12" xfId="46" applyFont="1" applyBorder="1" applyAlignment="1">
      <alignment vertical="center" wrapText="1"/>
    </xf>
    <xf numFmtId="0" fontId="49" fillId="31" borderId="11" xfId="46" applyFont="1" applyFill="1" applyBorder="1" applyAlignment="1">
      <alignment horizontal="center" vertical="center" wrapText="1"/>
    </xf>
    <xf numFmtId="0" fontId="49" fillId="0" borderId="11" xfId="46" applyFont="1" applyFill="1" applyBorder="1" applyAlignment="1">
      <alignment horizontal="center" vertical="center" wrapText="1"/>
    </xf>
    <xf numFmtId="0" fontId="91" fillId="0" borderId="13" xfId="46" applyFont="1" applyFill="1" applyBorder="1" applyAlignment="1">
      <alignment horizontal="center" vertical="center" wrapText="1"/>
    </xf>
    <xf numFmtId="0" fontId="91" fillId="0" borderId="23" xfId="46" applyFont="1" applyFill="1" applyBorder="1" applyAlignment="1">
      <alignment horizontal="center" vertical="center" wrapText="1"/>
    </xf>
    <xf numFmtId="0" fontId="91" fillId="0" borderId="11" xfId="46" applyFont="1" applyFill="1" applyBorder="1" applyAlignment="1">
      <alignment horizontal="left" vertical="center" wrapText="1"/>
    </xf>
    <xf numFmtId="0" fontId="91" fillId="0" borderId="11" xfId="46" applyFont="1" applyFill="1" applyBorder="1">
      <alignment vertical="center"/>
    </xf>
    <xf numFmtId="0" fontId="50" fillId="0" borderId="11" xfId="46" applyFont="1" applyFill="1" applyBorder="1" applyAlignment="1">
      <alignment horizontal="left" vertical="center" wrapText="1"/>
    </xf>
    <xf numFmtId="0" fontId="50" fillId="31" borderId="11" xfId="46" applyFont="1" applyFill="1" applyBorder="1" applyAlignment="1">
      <alignment horizontal="left" vertical="center" wrapText="1"/>
    </xf>
    <xf numFmtId="0" fontId="50" fillId="31" borderId="11" xfId="46" applyFont="1" applyFill="1" applyBorder="1" applyAlignment="1">
      <alignment horizontal="center" vertical="center" wrapText="1"/>
    </xf>
    <xf numFmtId="0" fontId="91" fillId="0" borderId="0" xfId="46" applyFont="1">
      <alignment vertical="center"/>
    </xf>
    <xf numFmtId="0" fontId="92" fillId="0" borderId="26" xfId="46" applyFont="1" applyBorder="1" applyAlignment="1">
      <alignment horizontal="left" vertical="center" wrapText="1"/>
    </xf>
    <xf numFmtId="0" fontId="51" fillId="0" borderId="11" xfId="0" applyFont="1" applyBorder="1" applyAlignment="1">
      <alignment horizontal="center" vertical="center" wrapText="1"/>
    </xf>
    <xf numFmtId="0" fontId="49" fillId="31" borderId="13" xfId="46" applyFont="1" applyFill="1" applyBorder="1" applyAlignment="1">
      <alignment horizontal="center" vertical="center" wrapText="1"/>
    </xf>
    <xf numFmtId="0" fontId="49" fillId="27" borderId="11" xfId="46" applyFont="1" applyFill="1" applyBorder="1" applyAlignment="1">
      <alignment horizontal="center" vertical="center" wrapText="1"/>
    </xf>
    <xf numFmtId="0" fontId="49" fillId="27" borderId="13" xfId="46" applyFont="1" applyFill="1" applyBorder="1" applyAlignment="1">
      <alignment horizontal="center" vertical="center" wrapText="1"/>
    </xf>
    <xf numFmtId="0" fontId="50" fillId="27" borderId="11" xfId="46" applyFont="1" applyFill="1" applyBorder="1" applyAlignment="1">
      <alignment horizontal="left" vertical="center" wrapText="1"/>
    </xf>
    <xf numFmtId="0" fontId="91" fillId="27" borderId="11" xfId="46" applyFont="1" applyFill="1" applyBorder="1" applyAlignment="1">
      <alignment horizontal="center" vertical="center" wrapText="1"/>
    </xf>
    <xf numFmtId="0" fontId="50" fillId="27" borderId="11" xfId="46" applyFont="1" applyFill="1" applyBorder="1" applyAlignment="1">
      <alignment horizontal="center" vertical="center" wrapText="1"/>
    </xf>
    <xf numFmtId="0" fontId="17" fillId="31" borderId="21" xfId="46" applyFont="1" applyFill="1" applyBorder="1" applyAlignment="1">
      <alignment horizontal="center" vertical="center" wrapText="1"/>
    </xf>
    <xf numFmtId="0" fontId="17" fillId="31" borderId="0" xfId="46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18" fillId="0" borderId="11" xfId="46" applyFont="1" applyFill="1" applyBorder="1" applyAlignment="1">
      <alignment horizontal="left" vertical="center" wrapText="1"/>
    </xf>
    <xf numFmtId="0" fontId="42" fillId="0" borderId="11" xfId="46" applyFont="1" applyFill="1" applyBorder="1" applyAlignment="1">
      <alignment horizontal="left" vertical="center" wrapText="1"/>
    </xf>
    <xf numFmtId="0" fontId="52" fillId="0" borderId="11" xfId="46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91" fillId="0" borderId="11" xfId="0" applyFont="1" applyFill="1" applyBorder="1" applyAlignment="1">
      <alignment horizontal="center" vertical="center" wrapText="1"/>
    </xf>
    <xf numFmtId="0" fontId="17" fillId="27" borderId="11" xfId="46" applyFont="1" applyFill="1" applyBorder="1" applyAlignment="1">
      <alignment horizontal="center" vertical="center" wrapText="1"/>
    </xf>
    <xf numFmtId="0" fontId="51" fillId="0" borderId="11" xfId="46" applyFont="1" applyFill="1" applyBorder="1" applyAlignment="1">
      <alignment horizontal="left" vertical="center" wrapText="1"/>
    </xf>
    <xf numFmtId="0" fontId="0" fillId="27" borderId="0" xfId="0" applyFill="1" applyBorder="1" applyAlignment="1">
      <alignment horizontal="center" vertical="center"/>
    </xf>
    <xf numFmtId="0" fontId="91" fillId="0" borderId="11" xfId="0" applyFont="1" applyBorder="1" applyAlignment="1">
      <alignment vertical="center" wrapText="1"/>
    </xf>
    <xf numFmtId="0" fontId="50" fillId="0" borderId="13" xfId="46" applyFont="1" applyFill="1" applyBorder="1" applyAlignment="1">
      <alignment vertical="center" wrapText="1"/>
    </xf>
    <xf numFmtId="0" fontId="49" fillId="27" borderId="11" xfId="48" applyFont="1" applyFill="1" applyBorder="1" applyAlignment="1">
      <alignment horizontal="center" vertical="center" wrapText="1"/>
    </xf>
    <xf numFmtId="0" fontId="92" fillId="27" borderId="24" xfId="46" applyFont="1" applyFill="1" applyBorder="1" applyAlignment="1">
      <alignment horizontal="left" vertical="center" wrapText="1"/>
    </xf>
    <xf numFmtId="0" fontId="92" fillId="27" borderId="24" xfId="46" applyFont="1" applyFill="1" applyBorder="1" applyAlignment="1">
      <alignment vertical="center" wrapText="1"/>
    </xf>
    <xf numFmtId="0" fontId="49" fillId="27" borderId="21" xfId="48" applyFont="1" applyFill="1" applyBorder="1" applyAlignment="1">
      <alignment horizontal="center" vertical="center" wrapText="1"/>
    </xf>
    <xf numFmtId="0" fontId="49" fillId="27" borderId="25" xfId="48" applyFont="1" applyFill="1" applyBorder="1" applyAlignment="1">
      <alignment horizontal="center" vertical="center" wrapText="1"/>
    </xf>
    <xf numFmtId="0" fontId="17" fillId="27" borderId="25" xfId="48" applyFont="1" applyFill="1" applyBorder="1" applyAlignment="1">
      <alignment horizontal="center" vertical="center" wrapText="1"/>
    </xf>
    <xf numFmtId="0" fontId="52" fillId="0" borderId="24" xfId="46" applyFont="1" applyBorder="1" applyAlignment="1">
      <alignment horizontal="left"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74" fillId="0" borderId="0" xfId="46" applyFont="1">
      <alignment vertical="center"/>
    </xf>
    <xf numFmtId="0" fontId="87" fillId="0" borderId="11" xfId="46" applyFont="1" applyFill="1" applyBorder="1" applyAlignment="1">
      <alignment horizontal="center" vertical="center" wrapText="1"/>
    </xf>
    <xf numFmtId="0" fontId="99" fillId="0" borderId="11" xfId="46" applyFont="1" applyFill="1" applyBorder="1" applyAlignment="1">
      <alignment horizontal="left" vertical="center" wrapText="1"/>
    </xf>
    <xf numFmtId="0" fontId="52" fillId="0" borderId="21" xfId="0" applyFont="1" applyFill="1" applyBorder="1" applyAlignment="1">
      <alignment horizontal="center" vertical="center" wrapText="1"/>
    </xf>
    <xf numFmtId="0" fontId="57" fillId="27" borderId="11" xfId="46" applyFont="1" applyFill="1" applyBorder="1" applyAlignment="1">
      <alignment horizontal="center" vertical="center" wrapText="1"/>
    </xf>
    <xf numFmtId="0" fontId="49" fillId="30" borderId="11" xfId="0" applyFont="1" applyFill="1" applyBorder="1" applyAlignment="1">
      <alignment horizontal="center" vertical="center" wrapText="1"/>
    </xf>
    <xf numFmtId="0" fontId="87" fillId="0" borderId="11" xfId="0" applyFont="1" applyFill="1" applyBorder="1" applyAlignment="1">
      <alignment horizontal="center" vertical="center" wrapText="1"/>
    </xf>
    <xf numFmtId="0" fontId="91" fillId="0" borderId="11" xfId="46" applyFont="1" applyFill="1" applyBorder="1" applyAlignment="1">
      <alignment horizontal="center" vertical="center"/>
    </xf>
    <xf numFmtId="0" fontId="97" fillId="0" borderId="11" xfId="0" applyFont="1" applyFill="1" applyBorder="1" applyAlignment="1">
      <alignment horizontal="center" vertical="center" wrapText="1"/>
    </xf>
    <xf numFmtId="0" fontId="91" fillId="31" borderId="24" xfId="0" applyFont="1" applyFill="1" applyBorder="1" applyAlignment="1">
      <alignment vertical="center" wrapText="1"/>
    </xf>
    <xf numFmtId="0" fontId="91" fillId="31" borderId="21" xfId="0" applyFont="1" applyFill="1" applyBorder="1" applyAlignment="1">
      <alignment vertical="center" wrapText="1"/>
    </xf>
    <xf numFmtId="0" fontId="100" fillId="27" borderId="11" xfId="46" applyFont="1" applyFill="1" applyBorder="1" applyAlignment="1">
      <alignment horizontal="left" vertical="center" wrapText="1"/>
    </xf>
    <xf numFmtId="0" fontId="100" fillId="27" borderId="24" xfId="46" applyFont="1" applyFill="1" applyBorder="1" applyAlignment="1">
      <alignment horizontal="left" vertical="center" wrapText="1"/>
    </xf>
    <xf numFmtId="0" fontId="52" fillId="27" borderId="24" xfId="46" applyFont="1" applyFill="1" applyBorder="1" applyAlignment="1">
      <alignment horizontal="left" vertical="center" wrapText="1"/>
    </xf>
    <xf numFmtId="0" fontId="91" fillId="27" borderId="27" xfId="46" applyFont="1" applyFill="1" applyBorder="1" applyAlignment="1">
      <alignment horizontal="center" vertical="center" wrapText="1"/>
    </xf>
    <xf numFmtId="0" fontId="74" fillId="27" borderId="0" xfId="46" applyFill="1" applyAlignment="1">
      <alignment horizontal="center" vertical="center" wrapText="1"/>
    </xf>
    <xf numFmtId="0" fontId="74" fillId="27" borderId="0" xfId="46" applyFill="1">
      <alignment vertical="center"/>
    </xf>
    <xf numFmtId="0" fontId="17" fillId="27" borderId="25" xfId="46" applyFont="1" applyFill="1" applyBorder="1" applyAlignment="1">
      <alignment horizontal="center" vertical="center" wrapText="1"/>
    </xf>
    <xf numFmtId="0" fontId="98" fillId="0" borderId="11" xfId="46" applyFont="1" applyBorder="1" applyAlignment="1">
      <alignment horizontal="left" vertical="center" wrapText="1"/>
    </xf>
    <xf numFmtId="0" fontId="53" fillId="0" borderId="12" xfId="46" applyFont="1" applyFill="1" applyBorder="1" applyAlignment="1">
      <alignment horizontal="center" vertical="center" wrapText="1"/>
    </xf>
    <xf numFmtId="0" fontId="92" fillId="0" borderId="11" xfId="46" applyFont="1" applyBorder="1" applyAlignment="1">
      <alignment vertical="center" wrapText="1"/>
    </xf>
    <xf numFmtId="0" fontId="17" fillId="27" borderId="11" xfId="48" applyFont="1" applyFill="1" applyBorder="1" applyAlignment="1">
      <alignment horizontal="center" vertical="center" wrapText="1"/>
    </xf>
    <xf numFmtId="0" fontId="17" fillId="27" borderId="21" xfId="48" applyFont="1" applyFill="1" applyBorder="1" applyAlignment="1">
      <alignment horizontal="center" vertical="center" wrapText="1"/>
    </xf>
    <xf numFmtId="0" fontId="14" fillId="27" borderId="21" xfId="24" applyFont="1" applyFill="1" applyBorder="1" applyAlignment="1">
      <alignment horizontal="center" vertical="center"/>
    </xf>
    <xf numFmtId="0" fontId="98" fillId="27" borderId="24" xfId="46" applyFont="1" applyFill="1" applyBorder="1" applyAlignment="1">
      <alignment horizontal="left" vertical="center" wrapText="1"/>
    </xf>
    <xf numFmtId="0" fontId="58" fillId="0" borderId="11" xfId="48" applyFont="1" applyFill="1" applyBorder="1" applyAlignment="1">
      <alignment horizontal="center" vertical="center" wrapText="1"/>
    </xf>
    <xf numFmtId="0" fontId="50" fillId="27" borderId="24" xfId="46" applyFont="1" applyFill="1" applyBorder="1" applyAlignment="1">
      <alignment horizontal="left" vertical="top" wrapText="1"/>
    </xf>
    <xf numFmtId="0" fontId="50" fillId="27" borderId="24" xfId="46" applyFont="1" applyFill="1" applyBorder="1" applyAlignment="1">
      <alignment horizontal="left" vertical="center" wrapText="1"/>
    </xf>
    <xf numFmtId="0" fontId="49" fillId="0" borderId="11" xfId="0" applyFont="1" applyFill="1" applyBorder="1" applyAlignment="1">
      <alignment vertical="center" wrapText="1"/>
    </xf>
    <xf numFmtId="0" fontId="49" fillId="0" borderId="11" xfId="46" applyFont="1" applyFill="1" applyBorder="1" applyAlignment="1">
      <alignment horizontal="left" vertical="center" wrapText="1"/>
    </xf>
    <xf numFmtId="0" fontId="59" fillId="27" borderId="25" xfId="48" applyFont="1" applyFill="1" applyBorder="1" applyAlignment="1">
      <alignment horizontal="center" vertical="center" wrapText="1"/>
    </xf>
    <xf numFmtId="0" fontId="17" fillId="0" borderId="11" xfId="46" applyFont="1" applyBorder="1" applyAlignment="1">
      <alignment horizontal="left" vertical="center" wrapText="1"/>
    </xf>
    <xf numFmtId="0" fontId="74" fillId="0" borderId="11" xfId="46" applyFont="1" applyBorder="1" applyAlignment="1">
      <alignment horizontal="center" vertical="center" wrapText="1"/>
    </xf>
    <xf numFmtId="0" fontId="74" fillId="0" borderId="11" xfId="46" applyFont="1" applyBorder="1">
      <alignment vertical="center"/>
    </xf>
    <xf numFmtId="0" fontId="74" fillId="0" borderId="15" xfId="46" applyFont="1" applyBorder="1" applyAlignment="1">
      <alignment vertical="center" wrapText="1"/>
    </xf>
    <xf numFmtId="0" fontId="74" fillId="0" borderId="13" xfId="46" applyFont="1" applyBorder="1" applyAlignment="1">
      <alignment vertical="center" wrapText="1"/>
    </xf>
    <xf numFmtId="0" fontId="61" fillId="0" borderId="11" xfId="48" applyFont="1" applyFill="1" applyBorder="1" applyAlignment="1">
      <alignment horizontal="center" vertical="center" wrapText="1"/>
    </xf>
    <xf numFmtId="0" fontId="51" fillId="28" borderId="11" xfId="0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98" fillId="0" borderId="24" xfId="46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63" fillId="0" borderId="11" xfId="48" applyFont="1" applyFill="1" applyBorder="1" applyAlignment="1">
      <alignment horizontal="center" vertical="center" wrapText="1"/>
    </xf>
    <xf numFmtId="0" fontId="98" fillId="0" borderId="11" xfId="46" applyFont="1" applyFill="1" applyBorder="1" applyAlignment="1">
      <alignment horizontal="left" vertical="center" wrapText="1"/>
    </xf>
    <xf numFmtId="0" fontId="49" fillId="0" borderId="15" xfId="47" applyFont="1" applyFill="1" applyBorder="1" applyAlignment="1">
      <alignment horizontal="center" vertical="center" wrapText="1"/>
    </xf>
    <xf numFmtId="0" fontId="99" fillId="0" borderId="11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5" fillId="31" borderId="11" xfId="46" applyFont="1" applyFill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 wrapText="1"/>
    </xf>
    <xf numFmtId="0" fontId="69" fillId="0" borderId="11" xfId="0" applyFont="1" applyBorder="1" applyAlignment="1">
      <alignment horizontal="center" vertical="center" wrapText="1"/>
    </xf>
    <xf numFmtId="0" fontId="48" fillId="32" borderId="11" xfId="47" applyFont="1" applyFill="1" applyBorder="1" applyAlignment="1">
      <alignment horizontal="center" vertical="center" wrapText="1"/>
    </xf>
    <xf numFmtId="0" fontId="46" fillId="32" borderId="11" xfId="47" applyFont="1" applyFill="1" applyBorder="1" applyAlignment="1">
      <alignment horizontal="center" vertical="center" wrapText="1"/>
    </xf>
    <xf numFmtId="0" fontId="49" fillId="33" borderId="24" xfId="0" applyFont="1" applyFill="1" applyBorder="1" applyAlignment="1">
      <alignment horizontal="center" vertical="center" wrapText="1"/>
    </xf>
    <xf numFmtId="0" fontId="49" fillId="33" borderId="11" xfId="0" applyFont="1" applyFill="1" applyBorder="1" applyAlignment="1">
      <alignment horizontal="center" vertical="center" wrapText="1"/>
    </xf>
    <xf numFmtId="0" fontId="101" fillId="0" borderId="24" xfId="46" applyFont="1" applyBorder="1" applyAlignment="1">
      <alignment horizontal="left" vertical="center" wrapText="1"/>
    </xf>
    <xf numFmtId="0" fontId="48" fillId="34" borderId="11" xfId="48" applyFont="1" applyFill="1" applyBorder="1" applyAlignment="1">
      <alignment horizontal="center" vertical="center" wrapText="1"/>
    </xf>
    <xf numFmtId="0" fontId="56" fillId="0" borderId="24" xfId="46" applyFont="1" applyFill="1" applyBorder="1" applyAlignment="1">
      <alignment horizontal="left" vertical="center" wrapText="1"/>
    </xf>
    <xf numFmtId="0" fontId="74" fillId="0" borderId="0" xfId="46" applyFont="1" applyFill="1">
      <alignment vertical="center"/>
    </xf>
    <xf numFmtId="0" fontId="91" fillId="0" borderId="12" xfId="0" applyFont="1" applyBorder="1" applyAlignment="1">
      <alignment horizontal="center" vertical="center" wrapText="1"/>
    </xf>
    <xf numFmtId="0" fontId="91" fillId="0" borderId="13" xfId="0" applyFont="1" applyBorder="1" applyAlignment="1">
      <alignment horizontal="center" vertical="center" wrapText="1"/>
    </xf>
    <xf numFmtId="0" fontId="49" fillId="31" borderId="24" xfId="0" applyFont="1" applyFill="1" applyBorder="1" applyAlignment="1">
      <alignment horizontal="center" vertical="center" wrapText="1"/>
    </xf>
    <xf numFmtId="0" fontId="49" fillId="31" borderId="25" xfId="0" applyFont="1" applyFill="1" applyBorder="1" applyAlignment="1">
      <alignment horizontal="center" vertical="center" wrapText="1"/>
    </xf>
    <xf numFmtId="0" fontId="91" fillId="0" borderId="11" xfId="0" applyFont="1" applyBorder="1" applyAlignment="1">
      <alignment horizontal="center" vertical="center" wrapText="1"/>
    </xf>
    <xf numFmtId="0" fontId="91" fillId="31" borderId="11" xfId="0" applyFont="1" applyFill="1" applyBorder="1" applyAlignment="1">
      <alignment horizontal="center" vertical="center" wrapText="1"/>
    </xf>
    <xf numFmtId="0" fontId="97" fillId="30" borderId="11" xfId="0" applyFont="1" applyFill="1" applyBorder="1" applyAlignment="1">
      <alignment horizontal="center" vertical="center" wrapText="1"/>
    </xf>
    <xf numFmtId="0" fontId="91" fillId="0" borderId="13" xfId="0" applyFont="1" applyFill="1" applyBorder="1" applyAlignment="1">
      <alignment horizontal="center" vertical="center" wrapText="1"/>
    </xf>
    <xf numFmtId="0" fontId="49" fillId="31" borderId="11" xfId="0" applyFont="1" applyFill="1" applyBorder="1" applyAlignment="1">
      <alignment horizontal="center" vertical="center" wrapText="1"/>
    </xf>
    <xf numFmtId="0" fontId="91" fillId="0" borderId="2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1" fillId="0" borderId="12" xfId="46" applyFont="1" applyFill="1" applyBorder="1" applyAlignment="1">
      <alignment horizontal="center" vertical="center" wrapText="1"/>
    </xf>
    <xf numFmtId="0" fontId="91" fillId="0" borderId="11" xfId="46" applyFont="1" applyFill="1" applyBorder="1" applyAlignment="1">
      <alignment horizontal="center" vertical="center" wrapText="1"/>
    </xf>
    <xf numFmtId="0" fontId="91" fillId="27" borderId="15" xfId="46" applyFont="1" applyFill="1" applyBorder="1" applyAlignment="1">
      <alignment horizontal="center" vertical="center" wrapText="1"/>
    </xf>
    <xf numFmtId="0" fontId="91" fillId="0" borderId="15" xfId="46" applyFont="1" applyBorder="1" applyAlignment="1">
      <alignment horizontal="center" vertical="center" wrapText="1"/>
    </xf>
    <xf numFmtId="0" fontId="91" fillId="0" borderId="12" xfId="46" applyFont="1" applyBorder="1" applyAlignment="1">
      <alignment horizontal="center" vertical="center" wrapText="1"/>
    </xf>
    <xf numFmtId="0" fontId="91" fillId="31" borderId="11" xfId="46" applyFont="1" applyFill="1" applyBorder="1" applyAlignment="1">
      <alignment horizontal="center" vertical="center" wrapText="1"/>
    </xf>
    <xf numFmtId="0" fontId="91" fillId="0" borderId="11" xfId="46" applyFont="1" applyBorder="1" applyAlignment="1">
      <alignment horizontal="center" vertical="center" wrapText="1"/>
    </xf>
    <xf numFmtId="0" fontId="97" fillId="30" borderId="11" xfId="46" applyFont="1" applyFill="1" applyBorder="1" applyAlignment="1">
      <alignment horizontal="center" vertical="center" wrapText="1"/>
    </xf>
    <xf numFmtId="0" fontId="91" fillId="31" borderId="24" xfId="46" applyFont="1" applyFill="1" applyBorder="1" applyAlignment="1">
      <alignment horizontal="center" vertical="center" wrapText="1"/>
    </xf>
    <xf numFmtId="0" fontId="91" fillId="0" borderId="13" xfId="46" applyFont="1" applyBorder="1" applyAlignment="1">
      <alignment horizontal="center" vertical="center" wrapText="1"/>
    </xf>
    <xf numFmtId="0" fontId="91" fillId="0" borderId="26" xfId="46" applyFont="1" applyBorder="1" applyAlignment="1">
      <alignment horizontal="center" vertical="center" wrapText="1"/>
    </xf>
    <xf numFmtId="0" fontId="91" fillId="0" borderId="26" xfId="0" applyFont="1" applyBorder="1" applyAlignment="1">
      <alignment horizontal="center" vertical="center" wrapText="1"/>
    </xf>
    <xf numFmtId="0" fontId="74" fillId="0" borderId="0" xfId="46" applyFont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74" fillId="0" borderId="13" xfId="46" applyFont="1" applyBorder="1" applyAlignment="1">
      <alignment horizontal="center" vertical="center" wrapText="1"/>
    </xf>
    <xf numFmtId="0" fontId="74" fillId="0" borderId="12" xfId="46" applyFont="1" applyFill="1" applyBorder="1" applyAlignment="1">
      <alignment horizontal="center" vertical="center" wrapText="1"/>
    </xf>
    <xf numFmtId="0" fontId="80" fillId="30" borderId="11" xfId="46" applyFont="1" applyFill="1" applyBorder="1" applyAlignment="1">
      <alignment horizontal="center" vertical="center"/>
    </xf>
    <xf numFmtId="0" fontId="74" fillId="0" borderId="11" xfId="46" applyFont="1" applyFill="1" applyBorder="1" applyAlignment="1">
      <alignment horizontal="center" vertical="center" wrapText="1"/>
    </xf>
    <xf numFmtId="0" fontId="74" fillId="31" borderId="11" xfId="46" applyFont="1" applyFill="1" applyBorder="1" applyAlignment="1">
      <alignment horizontal="center" vertical="center" wrapText="1"/>
    </xf>
    <xf numFmtId="0" fontId="74" fillId="0" borderId="26" xfId="46" applyFont="1" applyBorder="1" applyAlignment="1">
      <alignment horizontal="center" vertical="center" wrapText="1"/>
    </xf>
    <xf numFmtId="0" fontId="74" fillId="0" borderId="15" xfId="46" applyFill="1" applyBorder="1" applyAlignment="1">
      <alignment horizontal="center" vertical="center" wrapText="1"/>
    </xf>
    <xf numFmtId="0" fontId="87" fillId="0" borderId="15" xfId="46" applyFont="1" applyFill="1" applyBorder="1" applyAlignment="1">
      <alignment horizontal="center" vertical="center" wrapText="1"/>
    </xf>
    <xf numFmtId="0" fontId="87" fillId="0" borderId="12" xfId="46" applyFont="1" applyFill="1" applyBorder="1" applyAlignment="1">
      <alignment horizontal="center" vertical="center" wrapText="1"/>
    </xf>
    <xf numFmtId="0" fontId="74" fillId="0" borderId="11" xfId="46" applyFill="1" applyBorder="1" applyAlignment="1">
      <alignment horizontal="center" vertical="center" wrapText="1"/>
    </xf>
    <xf numFmtId="0" fontId="74" fillId="0" borderId="0" xfId="46" applyFont="1" applyAlignment="1">
      <alignment horizontal="left" vertical="center" wrapText="1"/>
    </xf>
    <xf numFmtId="0" fontId="50" fillId="0" borderId="11" xfId="46" applyFont="1" applyFill="1" applyBorder="1" applyAlignment="1">
      <alignment horizontal="left" vertical="top" wrapText="1"/>
    </xf>
    <xf numFmtId="0" fontId="74" fillId="0" borderId="0" xfId="46" applyFont="1" applyAlignment="1">
      <alignment horizontal="center" vertical="center" wrapText="1"/>
    </xf>
    <xf numFmtId="0" fontId="91" fillId="27" borderId="24" xfId="0" applyFont="1" applyFill="1" applyBorder="1" applyAlignment="1">
      <alignment horizontal="center" vertical="center" wrapText="1"/>
    </xf>
    <xf numFmtId="0" fontId="42" fillId="28" borderId="11" xfId="0" applyFont="1" applyFill="1" applyBorder="1" applyAlignment="1">
      <alignment horizontal="center" vertical="center" wrapText="1"/>
    </xf>
    <xf numFmtId="0" fontId="102" fillId="28" borderId="11" xfId="0" applyFont="1" applyFill="1" applyBorder="1" applyAlignment="1">
      <alignment horizontal="center" vertical="center" wrapText="1"/>
    </xf>
    <xf numFmtId="0" fontId="56" fillId="0" borderId="11" xfId="47" applyFont="1" applyFill="1" applyBorder="1" applyAlignment="1">
      <alignment horizontal="left" vertical="center" wrapText="1"/>
    </xf>
    <xf numFmtId="0" fontId="56" fillId="0" borderId="11" xfId="0" applyFont="1" applyBorder="1" applyAlignment="1">
      <alignment horizontal="left" vertical="center" wrapText="1"/>
    </xf>
    <xf numFmtId="0" fontId="56" fillId="0" borderId="24" xfId="0" applyFont="1" applyBorder="1" applyAlignment="1">
      <alignment horizontal="left" vertical="center" wrapText="1"/>
    </xf>
    <xf numFmtId="0" fontId="71" fillId="0" borderId="24" xfId="46" applyFont="1" applyFill="1" applyBorder="1" applyAlignment="1">
      <alignment horizontal="left" vertical="center" wrapText="1"/>
    </xf>
    <xf numFmtId="0" fontId="71" fillId="0" borderId="11" xfId="46" applyFont="1" applyBorder="1" applyAlignment="1">
      <alignment vertical="center" wrapText="1"/>
    </xf>
    <xf numFmtId="0" fontId="101" fillId="0" borderId="24" xfId="46" applyFont="1" applyBorder="1" applyAlignment="1">
      <alignment vertical="center" wrapText="1"/>
    </xf>
    <xf numFmtId="0" fontId="101" fillId="0" borderId="24" xfId="46" applyFont="1" applyFill="1" applyBorder="1" applyAlignment="1">
      <alignment horizontal="left" vertical="center" wrapText="1"/>
    </xf>
    <xf numFmtId="0" fontId="71" fillId="0" borderId="24" xfId="46" applyFont="1" applyBorder="1" applyAlignment="1">
      <alignment horizontal="left" vertical="center" wrapText="1"/>
    </xf>
    <xf numFmtId="0" fontId="101" fillId="0" borderId="11" xfId="46" applyFont="1" applyFill="1" applyBorder="1" applyAlignment="1">
      <alignment horizontal="left" vertical="center" wrapText="1"/>
    </xf>
    <xf numFmtId="0" fontId="52" fillId="0" borderId="24" xfId="46" applyFont="1" applyBorder="1" applyAlignment="1">
      <alignment vertical="center" wrapText="1"/>
    </xf>
    <xf numFmtId="0" fontId="101" fillId="27" borderId="24" xfId="46" applyFont="1" applyFill="1" applyBorder="1" applyAlignment="1">
      <alignment horizontal="left" vertical="center" wrapText="1"/>
    </xf>
    <xf numFmtId="0" fontId="71" fillId="0" borderId="11" xfId="46" applyFont="1" applyBorder="1" applyAlignment="1">
      <alignment horizontal="left" vertical="center" wrapText="1"/>
    </xf>
    <xf numFmtId="0" fontId="101" fillId="0" borderId="24" xfId="0" applyFont="1" applyBorder="1" applyAlignment="1">
      <alignment horizontal="left" vertical="center" wrapText="1"/>
    </xf>
    <xf numFmtId="0" fontId="101" fillId="0" borderId="24" xfId="0" applyFont="1" applyFill="1" applyBorder="1" applyAlignment="1">
      <alignment horizontal="left" vertical="center" wrapText="1"/>
    </xf>
    <xf numFmtId="0" fontId="72" fillId="0" borderId="24" xfId="46" applyFont="1" applyFill="1" applyBorder="1" applyAlignment="1">
      <alignment horizontal="left" vertical="center" wrapText="1"/>
    </xf>
    <xf numFmtId="0" fontId="72" fillId="0" borderId="11" xfId="46" applyFont="1" applyFill="1" applyBorder="1" applyAlignment="1">
      <alignment horizontal="left" vertical="center" wrapText="1"/>
    </xf>
    <xf numFmtId="0" fontId="56" fillId="0" borderId="11" xfId="46" applyFont="1" applyFill="1" applyBorder="1" applyAlignment="1">
      <alignment horizontal="left" vertical="center" wrapText="1"/>
    </xf>
    <xf numFmtId="0" fontId="56" fillId="30" borderId="11" xfId="46" applyFont="1" applyFill="1" applyBorder="1" applyAlignment="1">
      <alignment horizontal="left" vertical="center" wrapText="1"/>
    </xf>
    <xf numFmtId="0" fontId="104" fillId="0" borderId="11" xfId="46" applyFont="1" applyFill="1" applyBorder="1" applyAlignment="1">
      <alignment horizontal="left" vertical="center" wrapText="1"/>
    </xf>
    <xf numFmtId="0" fontId="71" fillId="0" borderId="24" xfId="0" applyFont="1" applyFill="1" applyBorder="1" applyAlignment="1">
      <alignment horizontal="left" vertical="center" wrapText="1"/>
    </xf>
    <xf numFmtId="0" fontId="71" fillId="27" borderId="24" xfId="0" applyFont="1" applyFill="1" applyBorder="1" applyAlignment="1">
      <alignment horizontal="left" vertical="center" wrapText="1"/>
    </xf>
    <xf numFmtId="0" fontId="101" fillId="27" borderId="24" xfId="0" applyFont="1" applyFill="1" applyBorder="1" applyAlignment="1">
      <alignment horizontal="left" vertical="center" wrapText="1"/>
    </xf>
    <xf numFmtId="0" fontId="56" fillId="0" borderId="24" xfId="0" applyFont="1" applyFill="1" applyBorder="1" applyAlignment="1">
      <alignment horizontal="left" vertical="center" wrapText="1"/>
    </xf>
    <xf numFmtId="0" fontId="101" fillId="0" borderId="11" xfId="0" applyFont="1" applyFill="1" applyBorder="1" applyAlignment="1">
      <alignment horizontal="left" vertical="center" wrapText="1"/>
    </xf>
    <xf numFmtId="0" fontId="101" fillId="0" borderId="11" xfId="0" applyFont="1" applyBorder="1" applyAlignment="1">
      <alignment horizontal="left" vertical="center" wrapText="1"/>
    </xf>
    <xf numFmtId="0" fontId="56" fillId="0" borderId="11" xfId="0" applyFont="1" applyFill="1" applyBorder="1" applyAlignment="1">
      <alignment horizontal="left" vertical="center" wrapText="1"/>
    </xf>
    <xf numFmtId="0" fontId="101" fillId="0" borderId="11" xfId="0" applyFont="1" applyBorder="1">
      <alignment vertical="center"/>
    </xf>
    <xf numFmtId="0" fontId="71" fillId="0" borderId="13" xfId="46" applyFont="1" applyBorder="1" applyAlignment="1">
      <alignment vertical="center" wrapText="1"/>
    </xf>
    <xf numFmtId="0" fontId="2" fillId="0" borderId="24" xfId="46" applyFont="1" applyFill="1" applyBorder="1" applyAlignment="1">
      <alignment horizontal="left" vertical="center" wrapText="1"/>
    </xf>
    <xf numFmtId="0" fontId="0" fillId="30" borderId="0" xfId="0" applyFill="1" applyAlignment="1">
      <alignment horizontal="center" vertical="center" wrapText="1"/>
    </xf>
    <xf numFmtId="0" fontId="47" fillId="0" borderId="28" xfId="47" applyFont="1" applyFill="1" applyBorder="1" applyAlignment="1">
      <alignment horizontal="centerContinuous" vertical="center" wrapText="1"/>
    </xf>
    <xf numFmtId="0" fontId="74" fillId="0" borderId="0" xfId="46" applyFont="1">
      <alignment vertical="center"/>
    </xf>
    <xf numFmtId="0" fontId="74" fillId="0" borderId="0" xfId="46" applyFont="1" applyAlignment="1">
      <alignment horizontal="center" vertical="center" wrapText="1"/>
    </xf>
    <xf numFmtId="0" fontId="88" fillId="0" borderId="27" xfId="46" applyFont="1" applyFill="1" applyBorder="1" applyAlignment="1">
      <alignment horizontal="left" vertical="center" wrapText="1"/>
    </xf>
    <xf numFmtId="0" fontId="88" fillId="0" borderId="27" xfId="46" applyFont="1" applyBorder="1" applyAlignment="1">
      <alignment horizontal="left" vertical="center" wrapText="1"/>
    </xf>
    <xf numFmtId="0" fontId="88" fillId="0" borderId="27" xfId="46" applyFont="1" applyBorder="1" applyAlignment="1">
      <alignment vertical="center" wrapText="1"/>
    </xf>
    <xf numFmtId="0" fontId="88" fillId="0" borderId="12" xfId="46" applyFont="1" applyFill="1" applyBorder="1" applyAlignment="1">
      <alignment horizontal="left" vertical="center" wrapText="1"/>
    </xf>
    <xf numFmtId="0" fontId="88" fillId="0" borderId="15" xfId="46" applyFont="1" applyFill="1" applyBorder="1" applyAlignment="1">
      <alignment horizontal="left" vertical="center" wrapText="1"/>
    </xf>
    <xf numFmtId="0" fontId="74" fillId="0" borderId="15" xfId="46" applyBorder="1">
      <alignment vertical="center"/>
    </xf>
    <xf numFmtId="0" fontId="88" fillId="0" borderId="26" xfId="46" applyFont="1" applyFill="1" applyBorder="1" applyAlignment="1">
      <alignment horizontal="left" vertical="center" wrapText="1"/>
    </xf>
    <xf numFmtId="0" fontId="88" fillId="0" borderId="27" xfId="46" applyFont="1" applyFill="1" applyBorder="1" applyAlignment="1">
      <alignment horizontal="left" vertical="top" wrapText="1"/>
    </xf>
    <xf numFmtId="0" fontId="19" fillId="0" borderId="15" xfId="46" applyFont="1" applyFill="1" applyBorder="1" applyAlignment="1">
      <alignment horizontal="left" vertical="center" wrapText="1"/>
    </xf>
    <xf numFmtId="0" fontId="19" fillId="0" borderId="12" xfId="46" applyFont="1" applyFill="1" applyBorder="1" applyAlignment="1">
      <alignment horizontal="left" vertical="center" wrapText="1"/>
    </xf>
    <xf numFmtId="0" fontId="88" fillId="0" borderId="27" xfId="46" applyFont="1" applyBorder="1" applyAlignment="1">
      <alignment horizontal="center" vertical="center" wrapText="1"/>
    </xf>
    <xf numFmtId="0" fontId="88" fillId="0" borderId="13" xfId="46" applyFont="1" applyBorder="1" applyAlignment="1">
      <alignment vertical="center" wrapText="1"/>
    </xf>
    <xf numFmtId="0" fontId="88" fillId="0" borderId="15" xfId="46" applyFont="1" applyBorder="1" applyAlignment="1">
      <alignment vertical="center" wrapText="1"/>
    </xf>
    <xf numFmtId="0" fontId="88" fillId="0" borderId="12" xfId="46" applyFont="1" applyBorder="1" applyAlignment="1">
      <alignment vertical="center" wrapText="1"/>
    </xf>
    <xf numFmtId="0" fontId="88" fillId="31" borderId="24" xfId="46" applyFont="1" applyFill="1" applyBorder="1" applyAlignment="1">
      <alignment vertical="center" wrapText="1"/>
    </xf>
    <xf numFmtId="176" fontId="88" fillId="0" borderId="13" xfId="46" applyNumberFormat="1" applyFont="1" applyBorder="1" applyAlignment="1">
      <alignment vertical="center" wrapText="1"/>
    </xf>
    <xf numFmtId="0" fontId="74" fillId="31" borderId="11" xfId="46" applyFill="1" applyBorder="1" applyAlignment="1">
      <alignment vertical="center" wrapText="1"/>
    </xf>
    <xf numFmtId="0" fontId="19" fillId="0" borderId="13" xfId="46" applyFont="1" applyFill="1" applyBorder="1" applyAlignment="1">
      <alignment vertical="center" wrapText="1"/>
    </xf>
    <xf numFmtId="0" fontId="74" fillId="31" borderId="11" xfId="46" applyFont="1" applyFill="1" applyBorder="1" applyAlignment="1">
      <alignment vertical="center" wrapText="1"/>
    </xf>
    <xf numFmtId="0" fontId="87" fillId="31" borderId="21" xfId="46" applyFont="1" applyFill="1" applyBorder="1" applyAlignment="1">
      <alignment vertical="center" wrapText="1"/>
    </xf>
    <xf numFmtId="0" fontId="87" fillId="31" borderId="11" xfId="46" applyFont="1" applyFill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87" fillId="0" borderId="13" xfId="46" applyFont="1" applyFill="1" applyBorder="1" applyAlignment="1">
      <alignment vertical="center" wrapText="1"/>
    </xf>
    <xf numFmtId="0" fontId="56" fillId="0" borderId="11" xfId="0" quotePrefix="1" applyFont="1" applyFill="1" applyBorder="1" applyAlignment="1">
      <alignment horizontal="left" vertical="center" wrapText="1"/>
    </xf>
    <xf numFmtId="0" fontId="56" fillId="33" borderId="11" xfId="0" applyFont="1" applyFill="1" applyBorder="1" applyAlignment="1">
      <alignment horizontal="center" vertical="center" wrapText="1"/>
    </xf>
    <xf numFmtId="0" fontId="56" fillId="0" borderId="24" xfId="0" quotePrefix="1" applyFont="1" applyFill="1" applyBorder="1" applyAlignment="1">
      <alignment horizontal="left" vertical="center" wrapText="1"/>
    </xf>
    <xf numFmtId="0" fontId="56" fillId="31" borderId="11" xfId="0" applyFont="1" applyFill="1" applyBorder="1" applyAlignment="1">
      <alignment horizontal="center" vertical="center" wrapText="1"/>
    </xf>
    <xf numFmtId="0" fontId="56" fillId="31" borderId="11" xfId="0" applyFont="1" applyFill="1" applyBorder="1" applyAlignment="1">
      <alignment horizontal="left" vertical="center" wrapText="1"/>
    </xf>
    <xf numFmtId="0" fontId="56" fillId="27" borderId="11" xfId="47" applyFont="1" applyFill="1" applyBorder="1" applyAlignment="1">
      <alignment horizontal="left" vertical="center" wrapText="1"/>
    </xf>
    <xf numFmtId="0" fontId="101" fillId="0" borderId="11" xfId="0" applyFont="1" applyFill="1" applyBorder="1" applyAlignment="1">
      <alignment horizontal="left" vertical="center"/>
    </xf>
    <xf numFmtId="0" fontId="56" fillId="0" borderId="11" xfId="0" applyFont="1" applyBorder="1" applyAlignment="1">
      <alignment vertical="center" wrapText="1"/>
    </xf>
    <xf numFmtId="0" fontId="101" fillId="0" borderId="11" xfId="0" applyFont="1" applyBorder="1" applyAlignment="1">
      <alignment vertical="center" wrapText="1"/>
    </xf>
    <xf numFmtId="0" fontId="56" fillId="0" borderId="11" xfId="0" applyFont="1" applyFill="1" applyBorder="1" applyAlignment="1">
      <alignment horizontal="left" vertical="center"/>
    </xf>
    <xf numFmtId="0" fontId="101" fillId="0" borderId="0" xfId="0" applyFont="1" applyAlignment="1">
      <alignment horizontal="left" vertical="center" wrapText="1"/>
    </xf>
    <xf numFmtId="0" fontId="56" fillId="31" borderId="24" xfId="0" applyFont="1" applyFill="1" applyBorder="1" applyAlignment="1">
      <alignment horizontal="left" vertical="center" wrapText="1"/>
    </xf>
    <xf numFmtId="0" fontId="71" fillId="0" borderId="11" xfId="0" applyFont="1" applyFill="1" applyBorder="1" applyAlignment="1">
      <alignment horizontal="left" vertical="center" wrapText="1"/>
    </xf>
    <xf numFmtId="0" fontId="56" fillId="0" borderId="13" xfId="0" applyFont="1" applyFill="1" applyBorder="1" applyAlignment="1">
      <alignment vertical="center" wrapText="1"/>
    </xf>
    <xf numFmtId="0" fontId="56" fillId="0" borderId="11" xfId="0" applyFont="1" applyFill="1" applyBorder="1" applyAlignment="1">
      <alignment vertical="center" wrapText="1"/>
    </xf>
    <xf numFmtId="0" fontId="71" fillId="0" borderId="23" xfId="0" applyFont="1" applyBorder="1" applyAlignment="1">
      <alignment horizontal="left" vertical="center" wrapText="1"/>
    </xf>
    <xf numFmtId="0" fontId="101" fillId="0" borderId="23" xfId="0" applyFont="1" applyBorder="1" applyAlignment="1">
      <alignment horizontal="left" vertical="center" wrapText="1"/>
    </xf>
    <xf numFmtId="0" fontId="71" fillId="0" borderId="24" xfId="0" applyFont="1" applyBorder="1" applyAlignment="1">
      <alignment horizontal="left" vertical="center" wrapText="1"/>
    </xf>
    <xf numFmtId="0" fontId="71" fillId="0" borderId="11" xfId="0" applyFont="1" applyBorder="1" applyAlignment="1">
      <alignment horizontal="left" vertical="center" wrapText="1"/>
    </xf>
    <xf numFmtId="0" fontId="48" fillId="0" borderId="11" xfId="0" applyFont="1" applyBorder="1" applyAlignment="1">
      <alignment horizontal="left" vertical="center" wrapText="1"/>
    </xf>
    <xf numFmtId="0" fontId="101" fillId="31" borderId="24" xfId="0" applyFont="1" applyFill="1" applyBorder="1" applyAlignment="1">
      <alignment horizontal="left" vertical="center" wrapText="1"/>
    </xf>
    <xf numFmtId="0" fontId="101" fillId="0" borderId="24" xfId="0" applyFont="1" applyBorder="1" applyAlignment="1">
      <alignment vertical="top" wrapText="1"/>
    </xf>
    <xf numFmtId="0" fontId="101" fillId="0" borderId="24" xfId="0" applyFont="1" applyBorder="1" applyAlignment="1">
      <alignment horizontal="left" vertical="top" wrapText="1"/>
    </xf>
    <xf numFmtId="0" fontId="101" fillId="0" borderId="24" xfId="0" applyFont="1" applyBorder="1" applyAlignment="1">
      <alignment vertical="center" wrapText="1"/>
    </xf>
    <xf numFmtId="0" fontId="71" fillId="0" borderId="24" xfId="0" applyFont="1" applyFill="1" applyBorder="1" applyAlignment="1">
      <alignment vertical="center" wrapText="1"/>
    </xf>
    <xf numFmtId="0" fontId="56" fillId="0" borderId="24" xfId="0" applyFont="1" applyFill="1" applyBorder="1" applyAlignment="1">
      <alignment horizontal="left" vertical="top" wrapText="1"/>
    </xf>
    <xf numFmtId="0" fontId="71" fillId="0" borderId="13" xfId="0" applyFont="1" applyFill="1" applyBorder="1" applyAlignment="1">
      <alignment vertical="center" wrapText="1"/>
    </xf>
    <xf numFmtId="0" fontId="101" fillId="0" borderId="11" xfId="0" applyFont="1" applyFill="1" applyBorder="1" applyAlignment="1">
      <alignment vertical="center" wrapText="1"/>
    </xf>
    <xf numFmtId="0" fontId="101" fillId="0" borderId="12" xfId="0" applyFont="1" applyFill="1" applyBorder="1" applyAlignment="1">
      <alignment vertical="center" wrapText="1"/>
    </xf>
    <xf numFmtId="0" fontId="101" fillId="0" borderId="13" xfId="0" applyFont="1" applyFill="1" applyBorder="1" applyAlignment="1">
      <alignment vertical="center" wrapText="1"/>
    </xf>
    <xf numFmtId="0" fontId="71" fillId="0" borderId="12" xfId="0" applyFont="1" applyFill="1" applyBorder="1" applyAlignment="1">
      <alignment vertical="center" wrapText="1"/>
    </xf>
    <xf numFmtId="0" fontId="101" fillId="31" borderId="11" xfId="0" applyFont="1" applyFill="1" applyBorder="1" applyAlignment="1">
      <alignment horizontal="center" vertical="center" wrapText="1"/>
    </xf>
    <xf numFmtId="0" fontId="101" fillId="0" borderId="0" xfId="0" applyFont="1">
      <alignment vertical="center"/>
    </xf>
    <xf numFmtId="0" fontId="101" fillId="0" borderId="0" xfId="0" applyFont="1" applyFill="1">
      <alignment vertical="center"/>
    </xf>
    <xf numFmtId="0" fontId="101" fillId="30" borderId="24" xfId="46" applyFont="1" applyFill="1" applyBorder="1" applyAlignment="1">
      <alignment horizontal="left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97" fillId="30" borderId="11" xfId="46" applyFont="1" applyFill="1" applyBorder="1" applyAlignment="1">
      <alignment horizontal="center" vertical="center" wrapText="1"/>
    </xf>
    <xf numFmtId="0" fontId="17" fillId="31" borderId="24" xfId="0" applyFont="1" applyFill="1" applyBorder="1" applyAlignment="1">
      <alignment horizontal="center" vertical="center" wrapText="1"/>
    </xf>
    <xf numFmtId="0" fontId="87" fillId="0" borderId="15" xfId="46" applyFont="1" applyFill="1" applyBorder="1" applyAlignment="1">
      <alignment vertical="center" wrapText="1"/>
    </xf>
    <xf numFmtId="0" fontId="110" fillId="0" borderId="11" xfId="0" applyFont="1" applyFill="1" applyBorder="1" applyAlignment="1">
      <alignment horizontal="center" vertical="center" wrapText="1"/>
    </xf>
    <xf numFmtId="0" fontId="91" fillId="31" borderId="11" xfId="0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31" borderId="11" xfId="0" applyFont="1" applyFill="1" applyBorder="1" applyAlignment="1">
      <alignment horizontal="center" vertical="center" wrapText="1"/>
    </xf>
    <xf numFmtId="0" fontId="91" fillId="31" borderId="11" xfId="46" applyFont="1" applyFill="1" applyBorder="1" applyAlignment="1">
      <alignment horizontal="center" vertical="center" wrapText="1"/>
    </xf>
    <xf numFmtId="0" fontId="97" fillId="30" borderId="11" xfId="46" applyFont="1" applyFill="1" applyBorder="1" applyAlignment="1">
      <alignment horizontal="center" vertical="center" wrapText="1"/>
    </xf>
    <xf numFmtId="0" fontId="111" fillId="0" borderId="24" xfId="0" applyFont="1" applyFill="1" applyBorder="1" applyAlignment="1">
      <alignment horizontal="left" vertical="center" wrapText="1"/>
    </xf>
    <xf numFmtId="0" fontId="53" fillId="0" borderId="24" xfId="0" applyFont="1" applyFill="1" applyBorder="1" applyAlignment="1">
      <alignment horizontal="left" vertical="center" wrapText="1"/>
    </xf>
    <xf numFmtId="0" fontId="53" fillId="27" borderId="11" xfId="0" applyFont="1" applyFill="1" applyBorder="1" applyAlignment="1">
      <alignment vertical="center" wrapText="1"/>
    </xf>
    <xf numFmtId="0" fontId="47" fillId="0" borderId="28" xfId="47" applyFont="1" applyFill="1" applyBorder="1" applyAlignment="1">
      <alignment horizontal="center" vertical="center" wrapText="1"/>
    </xf>
    <xf numFmtId="0" fontId="50" fillId="31" borderId="11" xfId="0" applyFont="1" applyFill="1" applyBorder="1" applyAlignment="1">
      <alignment horizontal="center" vertical="center" wrapText="1"/>
    </xf>
    <xf numFmtId="0" fontId="50" fillId="31" borderId="24" xfId="0" applyFont="1" applyFill="1" applyBorder="1" applyAlignment="1">
      <alignment horizontal="center" vertical="center" wrapText="1"/>
    </xf>
    <xf numFmtId="0" fontId="92" fillId="31" borderId="24" xfId="0" applyFont="1" applyFill="1" applyBorder="1" applyAlignment="1">
      <alignment horizontal="center" vertical="center" wrapText="1"/>
    </xf>
    <xf numFmtId="0" fontId="96" fillId="30" borderId="11" xfId="0" applyFont="1" applyFill="1" applyBorder="1" applyAlignment="1">
      <alignment horizontal="center" vertical="center" wrapText="1"/>
    </xf>
    <xf numFmtId="0" fontId="92" fillId="31" borderId="24" xfId="46" applyFont="1" applyFill="1" applyBorder="1" applyAlignment="1">
      <alignment horizontal="center" vertical="center" wrapText="1"/>
    </xf>
    <xf numFmtId="0" fontId="92" fillId="0" borderId="24" xfId="46" applyFont="1" applyFill="1" applyBorder="1" applyAlignment="1">
      <alignment horizontal="center" vertical="center" wrapText="1"/>
    </xf>
    <xf numFmtId="0" fontId="42" fillId="0" borderId="11" xfId="46" applyFont="1" applyFill="1" applyBorder="1" applyAlignment="1">
      <alignment horizontal="center" vertical="center" wrapText="1"/>
    </xf>
    <xf numFmtId="0" fontId="42" fillId="31" borderId="11" xfId="46" applyFont="1" applyFill="1" applyBorder="1" applyAlignment="1">
      <alignment horizontal="center" vertical="center" wrapText="1"/>
    </xf>
    <xf numFmtId="0" fontId="98" fillId="0" borderId="11" xfId="46" applyFont="1" applyBorder="1" applyAlignment="1">
      <alignment horizontal="center" vertical="center" wrapText="1"/>
    </xf>
    <xf numFmtId="0" fontId="110" fillId="0" borderId="11" xfId="46" applyFont="1" applyFill="1" applyBorder="1" applyAlignment="1">
      <alignment horizontal="center" vertical="center" wrapText="1"/>
    </xf>
    <xf numFmtId="0" fontId="109" fillId="0" borderId="11" xfId="0" applyFont="1" applyFill="1" applyBorder="1" applyAlignment="1">
      <alignment horizontal="center" vertical="center" wrapText="1"/>
    </xf>
    <xf numFmtId="0" fontId="109" fillId="0" borderId="13" xfId="0" applyFont="1" applyFill="1" applyBorder="1" applyAlignment="1">
      <alignment horizontal="center" vertical="center" wrapText="1"/>
    </xf>
    <xf numFmtId="0" fontId="71" fillId="0" borderId="24" xfId="0" applyFont="1" applyBorder="1" applyAlignment="1">
      <alignment vertical="center" wrapText="1"/>
    </xf>
    <xf numFmtId="0" fontId="110" fillId="0" borderId="11" xfId="0" applyFont="1" applyBorder="1" applyAlignment="1">
      <alignment horizontal="center" vertical="center" wrapText="1"/>
    </xf>
    <xf numFmtId="0" fontId="110" fillId="0" borderId="13" xfId="0" applyFont="1" applyBorder="1" applyAlignment="1">
      <alignment horizontal="center" vertical="center" wrapText="1"/>
    </xf>
    <xf numFmtId="0" fontId="91" fillId="0" borderId="11" xfId="46" applyFont="1" applyFill="1" applyBorder="1" applyAlignment="1">
      <alignment horizontal="center" vertical="center" wrapText="1"/>
    </xf>
    <xf numFmtId="0" fontId="98" fillId="0" borderId="21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left" vertical="center" wrapText="1"/>
    </xf>
    <xf numFmtId="0" fontId="50" fillId="0" borderId="11" xfId="46" applyFont="1" applyBorder="1" applyAlignment="1">
      <alignment vertical="center" wrapText="1"/>
    </xf>
    <xf numFmtId="0" fontId="109" fillId="0" borderId="11" xfId="0" applyFont="1" applyBorder="1" applyAlignment="1">
      <alignment horizontal="center" vertical="center" wrapText="1"/>
    </xf>
    <xf numFmtId="0" fontId="105" fillId="28" borderId="28" xfId="0" applyFont="1" applyFill="1" applyBorder="1" applyAlignment="1">
      <alignment vertical="center"/>
    </xf>
    <xf numFmtId="0" fontId="105" fillId="28" borderId="0" xfId="0" applyFont="1" applyFill="1" applyBorder="1" applyAlignment="1">
      <alignment horizontal="center" vertical="center"/>
    </xf>
    <xf numFmtId="0" fontId="105" fillId="28" borderId="28" xfId="0" applyFont="1" applyFill="1" applyBorder="1" applyAlignment="1">
      <alignment horizontal="left" vertical="center"/>
    </xf>
    <xf numFmtId="0" fontId="7" fillId="28" borderId="0" xfId="0" applyFont="1" applyFill="1" applyBorder="1" applyAlignment="1">
      <alignment horizontal="left" vertical="center" wrapText="1"/>
    </xf>
    <xf numFmtId="0" fontId="7" fillId="28" borderId="34" xfId="0" applyFont="1" applyFill="1" applyBorder="1" applyAlignment="1">
      <alignment horizontal="left" vertical="center" wrapText="1"/>
    </xf>
    <xf numFmtId="0" fontId="7" fillId="28" borderId="35" xfId="0" applyFont="1" applyFill="1" applyBorder="1" applyAlignment="1">
      <alignment horizontal="left" vertical="center" wrapText="1"/>
    </xf>
    <xf numFmtId="0" fontId="106" fillId="28" borderId="29" xfId="0" applyFont="1" applyFill="1" applyBorder="1" applyAlignment="1">
      <alignment horizontal="center" vertical="center"/>
    </xf>
    <xf numFmtId="0" fontId="107" fillId="35" borderId="16" xfId="0" applyFont="1" applyFill="1" applyBorder="1" applyAlignment="1">
      <alignment horizontal="center" vertical="center"/>
    </xf>
    <xf numFmtId="0" fontId="107" fillId="35" borderId="30" xfId="0" applyFont="1" applyFill="1" applyBorder="1" applyAlignment="1">
      <alignment horizontal="center" vertical="center"/>
    </xf>
    <xf numFmtId="0" fontId="107" fillId="35" borderId="31" xfId="0" applyFont="1" applyFill="1" applyBorder="1" applyAlignment="1">
      <alignment horizontal="center" vertical="center"/>
    </xf>
    <xf numFmtId="0" fontId="107" fillId="35" borderId="32" xfId="0" applyFont="1" applyFill="1" applyBorder="1" applyAlignment="1">
      <alignment horizontal="center" vertical="center"/>
    </xf>
    <xf numFmtId="0" fontId="107" fillId="35" borderId="33" xfId="0" applyFont="1" applyFill="1" applyBorder="1" applyAlignment="1">
      <alignment horizontal="center" vertical="center"/>
    </xf>
    <xf numFmtId="0" fontId="49" fillId="0" borderId="23" xfId="47" applyFont="1" applyFill="1" applyBorder="1" applyAlignment="1">
      <alignment horizontal="center" vertical="center" wrapText="1"/>
    </xf>
    <xf numFmtId="0" fontId="49" fillId="0" borderId="22" xfId="47" applyFont="1" applyFill="1" applyBorder="1" applyAlignment="1">
      <alignment horizontal="center" vertical="center" wrapText="1"/>
    </xf>
    <xf numFmtId="0" fontId="49" fillId="0" borderId="27" xfId="47" applyFont="1" applyFill="1" applyBorder="1" applyAlignment="1">
      <alignment horizontal="center" vertical="center" wrapText="1"/>
    </xf>
    <xf numFmtId="0" fontId="49" fillId="0" borderId="20" xfId="47" applyFont="1" applyFill="1" applyBorder="1" applyAlignment="1">
      <alignment horizontal="center" vertical="center" wrapText="1"/>
    </xf>
    <xf numFmtId="0" fontId="49" fillId="0" borderId="26" xfId="47" applyFont="1" applyFill="1" applyBorder="1" applyAlignment="1">
      <alignment horizontal="center" vertical="center" wrapText="1"/>
    </xf>
    <xf numFmtId="0" fontId="49" fillId="0" borderId="19" xfId="47" applyFont="1" applyFill="1" applyBorder="1" applyAlignment="1">
      <alignment horizontal="center" vertical="center" wrapText="1"/>
    </xf>
    <xf numFmtId="0" fontId="49" fillId="0" borderId="11" xfId="47" applyFont="1" applyFill="1" applyBorder="1" applyAlignment="1">
      <alignment horizontal="center" vertical="center" wrapText="1"/>
    </xf>
    <xf numFmtId="0" fontId="109" fillId="31" borderId="24" xfId="0" applyFont="1" applyFill="1" applyBorder="1" applyAlignment="1">
      <alignment horizontal="center" vertical="center" wrapText="1"/>
    </xf>
    <xf numFmtId="0" fontId="91" fillId="31" borderId="21" xfId="0" applyFont="1" applyFill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91" fillId="31" borderId="11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91" fillId="0" borderId="11" xfId="0" applyFont="1" applyBorder="1" applyAlignment="1">
      <alignment horizontal="center" vertical="center" wrapText="1"/>
    </xf>
    <xf numFmtId="0" fontId="91" fillId="0" borderId="13" xfId="0" applyFont="1" applyBorder="1" applyAlignment="1">
      <alignment horizontal="center" vertical="center" wrapText="1"/>
    </xf>
    <xf numFmtId="0" fontId="91" fillId="0" borderId="15" xfId="0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51" fillId="31" borderId="11" xfId="0" applyFont="1" applyFill="1" applyBorder="1" applyAlignment="1">
      <alignment horizontal="left" vertical="center" wrapText="1"/>
    </xf>
    <xf numFmtId="0" fontId="91" fillId="31" borderId="11" xfId="0" applyFont="1" applyFill="1" applyBorder="1" applyAlignment="1">
      <alignment horizontal="left" vertical="center" wrapText="1"/>
    </xf>
    <xf numFmtId="0" fontId="49" fillId="0" borderId="13" xfId="47" applyFont="1" applyFill="1" applyBorder="1" applyAlignment="1">
      <alignment horizontal="center" vertical="center" wrapText="1"/>
    </xf>
    <xf numFmtId="0" fontId="49" fillId="0" borderId="15" xfId="47" applyFont="1" applyFill="1" applyBorder="1" applyAlignment="1">
      <alignment horizontal="center" vertical="center" wrapText="1"/>
    </xf>
    <xf numFmtId="0" fontId="49" fillId="0" borderId="12" xfId="47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91" fillId="0" borderId="23" xfId="0" applyFont="1" applyBorder="1" applyAlignment="1">
      <alignment horizontal="center" vertical="center" wrapText="1"/>
    </xf>
    <xf numFmtId="0" fontId="91" fillId="0" borderId="27" xfId="0" applyFont="1" applyBorder="1" applyAlignment="1">
      <alignment horizontal="center" vertical="center" wrapText="1"/>
    </xf>
    <xf numFmtId="0" fontId="91" fillId="31" borderId="24" xfId="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51" fillId="0" borderId="13" xfId="0" applyFont="1" applyBorder="1" applyAlignment="1">
      <alignment vertical="center" wrapText="1"/>
    </xf>
    <xf numFmtId="0" fontId="91" fillId="0" borderId="15" xfId="0" applyFont="1" applyBorder="1" applyAlignment="1">
      <alignment vertical="center" wrapText="1"/>
    </xf>
    <xf numFmtId="0" fontId="91" fillId="0" borderId="12" xfId="0" applyFont="1" applyBorder="1" applyAlignment="1">
      <alignment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49" fillId="0" borderId="23" xfId="0" applyFont="1" applyFill="1" applyBorder="1" applyAlignment="1">
      <alignment horizontal="center" vertical="center" wrapText="1"/>
    </xf>
    <xf numFmtId="0" fontId="49" fillId="0" borderId="27" xfId="0" applyFont="1" applyFill="1" applyBorder="1" applyAlignment="1">
      <alignment horizontal="center" vertical="center" wrapText="1"/>
    </xf>
    <xf numFmtId="0" fontId="49" fillId="31" borderId="24" xfId="0" applyFont="1" applyFill="1" applyBorder="1" applyAlignment="1">
      <alignment horizontal="center" vertical="center" wrapText="1"/>
    </xf>
    <xf numFmtId="0" fontId="49" fillId="31" borderId="25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91" fillId="0" borderId="15" xfId="0" applyFont="1" applyFill="1" applyBorder="1" applyAlignment="1">
      <alignment horizontal="center" vertical="center" wrapText="1"/>
    </xf>
    <xf numFmtId="0" fontId="91" fillId="0" borderId="12" xfId="0" applyFont="1" applyFill="1" applyBorder="1" applyAlignment="1">
      <alignment horizontal="center" vertical="center" wrapText="1"/>
    </xf>
    <xf numFmtId="0" fontId="49" fillId="31" borderId="27" xfId="0" applyFont="1" applyFill="1" applyBorder="1" applyAlignment="1">
      <alignment horizontal="center" vertical="center" wrapText="1"/>
    </xf>
    <xf numFmtId="0" fontId="49" fillId="31" borderId="20" xfId="0" applyFont="1" applyFill="1" applyBorder="1" applyAlignment="1">
      <alignment horizontal="center" vertical="center" wrapText="1"/>
    </xf>
    <xf numFmtId="0" fontId="49" fillId="31" borderId="21" xfId="0" applyFont="1" applyFill="1" applyBorder="1" applyAlignment="1">
      <alignment horizontal="center" vertical="center" wrapText="1"/>
    </xf>
    <xf numFmtId="0" fontId="91" fillId="0" borderId="13" xfId="0" applyFont="1" applyFill="1" applyBorder="1" applyAlignment="1">
      <alignment horizontal="center" vertical="center" wrapText="1"/>
    </xf>
    <xf numFmtId="0" fontId="49" fillId="31" borderId="11" xfId="0" applyFont="1" applyFill="1" applyBorder="1" applyAlignment="1">
      <alignment horizontal="center" vertical="center" wrapText="1"/>
    </xf>
    <xf numFmtId="0" fontId="97" fillId="30" borderId="11" xfId="0" applyFont="1" applyFill="1" applyBorder="1" applyAlignment="1">
      <alignment horizontal="center" vertical="center" wrapText="1"/>
    </xf>
    <xf numFmtId="0" fontId="49" fillId="31" borderId="24" xfId="0" applyFont="1" applyFill="1" applyBorder="1" applyAlignment="1">
      <alignment vertical="center" wrapText="1"/>
    </xf>
    <xf numFmtId="0" fontId="49" fillId="31" borderId="21" xfId="0" applyFont="1" applyFill="1" applyBorder="1" applyAlignment="1">
      <alignment vertical="center" wrapText="1"/>
    </xf>
    <xf numFmtId="0" fontId="91" fillId="0" borderId="13" xfId="46" applyFont="1" applyBorder="1" applyAlignment="1">
      <alignment horizontal="center" vertical="center" wrapText="1"/>
    </xf>
    <xf numFmtId="0" fontId="91" fillId="0" borderId="15" xfId="46" applyFont="1" applyBorder="1" applyAlignment="1">
      <alignment horizontal="center" vertical="center" wrapText="1"/>
    </xf>
    <xf numFmtId="0" fontId="91" fillId="0" borderId="12" xfId="46" applyFont="1" applyBorder="1" applyAlignment="1">
      <alignment horizontal="center" vertical="center" wrapText="1"/>
    </xf>
    <xf numFmtId="0" fontId="91" fillId="0" borderId="23" xfId="46" applyFont="1" applyBorder="1" applyAlignment="1">
      <alignment horizontal="center" vertical="center" wrapText="1"/>
    </xf>
    <xf numFmtId="0" fontId="91" fillId="0" borderId="27" xfId="46" applyFont="1" applyBorder="1" applyAlignment="1">
      <alignment horizontal="center" vertical="center" wrapText="1"/>
    </xf>
    <xf numFmtId="0" fontId="91" fillId="0" borderId="26" xfId="46" applyFont="1" applyBorder="1" applyAlignment="1">
      <alignment horizontal="center" vertical="center" wrapText="1"/>
    </xf>
    <xf numFmtId="176" fontId="49" fillId="0" borderId="13" xfId="48" applyNumberFormat="1" applyFont="1" applyFill="1" applyBorder="1" applyAlignment="1">
      <alignment horizontal="center" vertical="center" wrapText="1"/>
    </xf>
    <xf numFmtId="176" fontId="49" fillId="0" borderId="15" xfId="48" applyNumberFormat="1" applyFont="1" applyFill="1" applyBorder="1" applyAlignment="1">
      <alignment horizontal="center" vertical="center" wrapText="1"/>
    </xf>
    <xf numFmtId="176" fontId="49" fillId="0" borderId="12" xfId="48" applyNumberFormat="1" applyFont="1" applyFill="1" applyBorder="1" applyAlignment="1">
      <alignment horizontal="center" vertical="center" wrapText="1"/>
    </xf>
    <xf numFmtId="49" fontId="49" fillId="0" borderId="13" xfId="48" applyNumberFormat="1" applyFont="1" applyFill="1" applyBorder="1" applyAlignment="1">
      <alignment horizontal="center" vertical="center" wrapText="1"/>
    </xf>
    <xf numFmtId="0" fontId="51" fillId="0" borderId="13" xfId="46" applyFont="1" applyBorder="1" applyAlignment="1">
      <alignment horizontal="center" vertical="center" wrapText="1"/>
    </xf>
    <xf numFmtId="0" fontId="49" fillId="0" borderId="13" xfId="48" applyFont="1" applyFill="1" applyBorder="1" applyAlignment="1">
      <alignment horizontal="center" vertical="center" wrapText="1"/>
    </xf>
    <xf numFmtId="0" fontId="49" fillId="0" borderId="15" xfId="48" applyFont="1" applyFill="1" applyBorder="1" applyAlignment="1">
      <alignment horizontal="center" vertical="center" wrapText="1"/>
    </xf>
    <xf numFmtId="0" fontId="49" fillId="0" borderId="12" xfId="48" applyFont="1" applyFill="1" applyBorder="1" applyAlignment="1">
      <alignment horizontal="center" vertical="center" wrapText="1"/>
    </xf>
    <xf numFmtId="0" fontId="51" fillId="0" borderId="23" xfId="46" applyFont="1" applyBorder="1" applyAlignment="1">
      <alignment horizontal="center" vertical="center" wrapText="1"/>
    </xf>
    <xf numFmtId="0" fontId="91" fillId="0" borderId="11" xfId="46" applyFont="1" applyBorder="1" applyAlignment="1">
      <alignment horizontal="center" vertical="center" wrapText="1"/>
    </xf>
    <xf numFmtId="0" fontId="91" fillId="0" borderId="15" xfId="46" applyFont="1" applyBorder="1" applyAlignment="1">
      <alignment vertical="center" wrapText="1"/>
    </xf>
    <xf numFmtId="0" fontId="91" fillId="0" borderId="26" xfId="0" applyFont="1" applyBorder="1" applyAlignment="1">
      <alignment horizontal="center" vertical="center" wrapText="1"/>
    </xf>
    <xf numFmtId="0" fontId="50" fillId="0" borderId="13" xfId="46" applyFont="1" applyFill="1" applyBorder="1" applyAlignment="1">
      <alignment horizontal="center" vertical="center" wrapText="1"/>
    </xf>
    <xf numFmtId="0" fontId="50" fillId="0" borderId="15" xfId="46" applyFont="1" applyFill="1" applyBorder="1" applyAlignment="1">
      <alignment horizontal="center" vertical="center" wrapText="1"/>
    </xf>
    <xf numFmtId="0" fontId="50" fillId="0" borderId="12" xfId="46" applyFont="1" applyFill="1" applyBorder="1" applyAlignment="1">
      <alignment horizontal="center" vertical="center" wrapText="1"/>
    </xf>
    <xf numFmtId="0" fontId="99" fillId="27" borderId="13" xfId="46" applyFont="1" applyFill="1" applyBorder="1" applyAlignment="1">
      <alignment horizontal="center" vertical="center" wrapText="1"/>
    </xf>
    <xf numFmtId="0" fontId="91" fillId="27" borderId="15" xfId="46" applyFont="1" applyFill="1" applyBorder="1" applyAlignment="1">
      <alignment horizontal="center" vertical="center" wrapText="1"/>
    </xf>
    <xf numFmtId="0" fontId="91" fillId="27" borderId="12" xfId="46" applyFont="1" applyFill="1" applyBorder="1" applyAlignment="1">
      <alignment horizontal="center" vertical="center" wrapText="1"/>
    </xf>
    <xf numFmtId="0" fontId="99" fillId="0" borderId="11" xfId="46" applyFont="1" applyBorder="1" applyAlignment="1">
      <alignment horizontal="center" vertical="center" wrapText="1"/>
    </xf>
    <xf numFmtId="0" fontId="91" fillId="27" borderId="13" xfId="46" applyFont="1" applyFill="1" applyBorder="1" applyAlignment="1">
      <alignment horizontal="center" vertical="center" wrapText="1"/>
    </xf>
    <xf numFmtId="0" fontId="91" fillId="27" borderId="15" xfId="0" applyFont="1" applyFill="1" applyBorder="1" applyAlignment="1">
      <alignment horizontal="center" vertical="center" wrapText="1"/>
    </xf>
    <xf numFmtId="0" fontId="91" fillId="27" borderId="12" xfId="0" applyFont="1" applyFill="1" applyBorder="1" applyAlignment="1">
      <alignment horizontal="center" vertical="center" wrapText="1"/>
    </xf>
    <xf numFmtId="0" fontId="51" fillId="0" borderId="13" xfId="46" applyFont="1" applyFill="1" applyBorder="1" applyAlignment="1">
      <alignment horizontal="center" vertical="center" wrapText="1"/>
    </xf>
    <xf numFmtId="0" fontId="91" fillId="0" borderId="15" xfId="46" applyFont="1" applyFill="1" applyBorder="1" applyAlignment="1">
      <alignment horizontal="center" vertical="center" wrapText="1"/>
    </xf>
    <xf numFmtId="0" fontId="91" fillId="0" borderId="12" xfId="46" applyFont="1" applyFill="1" applyBorder="1" applyAlignment="1">
      <alignment horizontal="center" vertical="center" wrapText="1"/>
    </xf>
    <xf numFmtId="0" fontId="51" fillId="0" borderId="11" xfId="46" applyFont="1" applyFill="1" applyBorder="1" applyAlignment="1">
      <alignment horizontal="center" vertical="center" wrapText="1"/>
    </xf>
    <xf numFmtId="0" fontId="91" fillId="0" borderId="11" xfId="46" applyFont="1" applyFill="1" applyBorder="1" applyAlignment="1">
      <alignment horizontal="center" vertical="center" wrapText="1"/>
    </xf>
    <xf numFmtId="0" fontId="91" fillId="31" borderId="11" xfId="46" applyFont="1" applyFill="1" applyBorder="1" applyAlignment="1">
      <alignment horizontal="center" vertical="center" wrapText="1"/>
    </xf>
    <xf numFmtId="0" fontId="99" fillId="0" borderId="13" xfId="46" applyFont="1" applyFill="1" applyBorder="1" applyAlignment="1">
      <alignment horizontal="center" vertical="center" wrapText="1"/>
    </xf>
    <xf numFmtId="0" fontId="91" fillId="31" borderId="24" xfId="46" applyFont="1" applyFill="1" applyBorder="1" applyAlignment="1">
      <alignment horizontal="center" vertical="center" wrapText="1"/>
    </xf>
    <xf numFmtId="0" fontId="91" fillId="31" borderId="21" xfId="46" applyFont="1" applyFill="1" applyBorder="1" applyAlignment="1">
      <alignment horizontal="center" vertical="center" wrapText="1"/>
    </xf>
    <xf numFmtId="0" fontId="42" fillId="0" borderId="13" xfId="46" applyFont="1" applyFill="1" applyBorder="1" applyAlignment="1">
      <alignment horizontal="center" vertical="center" wrapText="1"/>
    </xf>
    <xf numFmtId="0" fontId="97" fillId="30" borderId="11" xfId="46" applyFont="1" applyFill="1" applyBorder="1" applyAlignment="1">
      <alignment horizontal="center" vertical="center" wrapText="1"/>
    </xf>
    <xf numFmtId="0" fontId="47" fillId="0" borderId="28" xfId="48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99" fillId="0" borderId="15" xfId="46" applyFont="1" applyFill="1" applyBorder="1" applyAlignment="1">
      <alignment horizontal="center" vertical="center" wrapText="1"/>
    </xf>
    <xf numFmtId="0" fontId="99" fillId="0" borderId="12" xfId="46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53" fillId="0" borderId="13" xfId="46" applyFont="1" applyFill="1" applyBorder="1" applyAlignment="1">
      <alignment horizontal="center" vertical="center" wrapText="1"/>
    </xf>
    <xf numFmtId="0" fontId="53" fillId="0" borderId="15" xfId="46" applyFont="1" applyFill="1" applyBorder="1" applyAlignment="1">
      <alignment horizontal="center" vertical="center" wrapText="1"/>
    </xf>
    <xf numFmtId="0" fontId="53" fillId="0" borderId="12" xfId="46" applyFont="1" applyFill="1" applyBorder="1" applyAlignment="1">
      <alignment horizontal="center" vertical="center" wrapText="1"/>
    </xf>
    <xf numFmtId="0" fontId="49" fillId="0" borderId="13" xfId="46" applyFont="1" applyBorder="1" applyAlignment="1">
      <alignment horizontal="center" vertical="center" wrapText="1"/>
    </xf>
    <xf numFmtId="0" fontId="92" fillId="0" borderId="13" xfId="46" applyFont="1" applyBorder="1" applyAlignment="1">
      <alignment horizontal="center" vertical="center" wrapText="1"/>
    </xf>
    <xf numFmtId="0" fontId="92" fillId="0" borderId="12" xfId="46" applyFont="1" applyBorder="1" applyAlignment="1">
      <alignment horizontal="center" vertical="center" wrapText="1"/>
    </xf>
    <xf numFmtId="0" fontId="74" fillId="0" borderId="13" xfId="46" applyFont="1" applyBorder="1" applyAlignment="1">
      <alignment horizontal="center" vertical="center" wrapText="1"/>
    </xf>
    <xf numFmtId="0" fontId="74" fillId="0" borderId="15" xfId="46" applyFont="1" applyBorder="1" applyAlignment="1">
      <alignment horizontal="center" vertical="center" wrapText="1"/>
    </xf>
    <xf numFmtId="0" fontId="74" fillId="0" borderId="12" xfId="46" applyFont="1" applyBorder="1" applyAlignment="1">
      <alignment horizontal="center" vertical="center" wrapText="1"/>
    </xf>
    <xf numFmtId="0" fontId="74" fillId="0" borderId="23" xfId="46" applyBorder="1" applyAlignment="1">
      <alignment horizontal="center" vertical="center" wrapText="1"/>
    </xf>
    <xf numFmtId="0" fontId="74" fillId="0" borderId="27" xfId="46" applyFont="1" applyBorder="1" applyAlignment="1">
      <alignment horizontal="center" vertical="center" wrapText="1"/>
    </xf>
    <xf numFmtId="0" fontId="74" fillId="0" borderId="26" xfId="46" applyFont="1" applyBorder="1" applyAlignment="1">
      <alignment horizontal="center" vertical="center" wrapText="1"/>
    </xf>
    <xf numFmtId="176" fontId="17" fillId="0" borderId="13" xfId="48" applyNumberFormat="1" applyFont="1" applyFill="1" applyBorder="1" applyAlignment="1">
      <alignment horizontal="center" vertical="center" wrapText="1"/>
    </xf>
    <xf numFmtId="176" fontId="17" fillId="0" borderId="15" xfId="48" applyNumberFormat="1" applyFont="1" applyFill="1" applyBorder="1" applyAlignment="1">
      <alignment horizontal="center" vertical="center" wrapText="1"/>
    </xf>
    <xf numFmtId="176" fontId="17" fillId="0" borderId="12" xfId="48" applyNumberFormat="1" applyFont="1" applyFill="1" applyBorder="1" applyAlignment="1">
      <alignment horizontal="center" vertical="center" wrapText="1"/>
    </xf>
    <xf numFmtId="49" fontId="17" fillId="0" borderId="13" xfId="48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4" fillId="0" borderId="13" xfId="46" applyBorder="1" applyAlignment="1">
      <alignment horizontal="center" vertical="center" wrapText="1"/>
    </xf>
    <xf numFmtId="0" fontId="74" fillId="0" borderId="15" xfId="46" applyBorder="1" applyAlignment="1">
      <alignment horizontal="center" vertical="center" wrapText="1"/>
    </xf>
    <xf numFmtId="0" fontId="74" fillId="0" borderId="12" xfId="46" applyBorder="1" applyAlignment="1">
      <alignment horizontal="center" vertical="center" wrapText="1"/>
    </xf>
    <xf numFmtId="0" fontId="0" fillId="0" borderId="13" xfId="46" applyFont="1" applyBorder="1" applyAlignment="1">
      <alignment horizontal="center" vertical="center" wrapText="1"/>
    </xf>
    <xf numFmtId="0" fontId="74" fillId="0" borderId="23" xfId="46" applyFont="1" applyBorder="1" applyAlignment="1">
      <alignment horizontal="center" vertical="center" wrapText="1"/>
    </xf>
    <xf numFmtId="0" fontId="17" fillId="0" borderId="13" xfId="48" applyFont="1" applyFill="1" applyBorder="1" applyAlignment="1">
      <alignment horizontal="center" vertical="center" wrapText="1"/>
    </xf>
    <xf numFmtId="0" fontId="17" fillId="0" borderId="15" xfId="48" applyFont="1" applyFill="1" applyBorder="1" applyAlignment="1">
      <alignment horizontal="center" vertical="center" wrapText="1"/>
    </xf>
    <xf numFmtId="0" fontId="17" fillId="0" borderId="12" xfId="48" applyFont="1" applyFill="1" applyBorder="1" applyAlignment="1">
      <alignment horizontal="center" vertical="center" wrapText="1"/>
    </xf>
    <xf numFmtId="0" fontId="103" fillId="0" borderId="13" xfId="46" applyFont="1" applyFill="1" applyBorder="1" applyAlignment="1">
      <alignment horizontal="left" vertical="top" wrapText="1"/>
    </xf>
    <xf numFmtId="0" fontId="103" fillId="0" borderId="15" xfId="46" applyFont="1" applyFill="1" applyBorder="1" applyAlignment="1">
      <alignment horizontal="left" vertical="top" wrapText="1"/>
    </xf>
    <xf numFmtId="0" fontId="103" fillId="0" borderId="12" xfId="46" applyFont="1" applyFill="1" applyBorder="1" applyAlignment="1">
      <alignment horizontal="left" vertical="top" wrapText="1"/>
    </xf>
    <xf numFmtId="0" fontId="74" fillId="0" borderId="15" xfId="46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0" fillId="0" borderId="13" xfId="46" applyFont="1" applyFill="1" applyBorder="1" applyAlignment="1">
      <alignment horizontal="center" vertical="center" wrapText="1"/>
    </xf>
    <xf numFmtId="0" fontId="74" fillId="31" borderId="11" xfId="46" applyFont="1" applyFill="1" applyBorder="1" applyAlignment="1">
      <alignment horizontal="center" vertical="center" wrapText="1"/>
    </xf>
    <xf numFmtId="0" fontId="74" fillId="0" borderId="13" xfId="46" applyFont="1" applyFill="1" applyBorder="1" applyAlignment="1">
      <alignment horizontal="center" vertical="center" wrapText="1"/>
    </xf>
    <xf numFmtId="0" fontId="74" fillId="0" borderId="15" xfId="46" applyFill="1" applyBorder="1" applyAlignment="1">
      <alignment horizontal="center" vertical="center" wrapText="1"/>
    </xf>
    <xf numFmtId="0" fontId="74" fillId="0" borderId="12" xfId="46" applyFill="1" applyBorder="1" applyAlignment="1">
      <alignment horizontal="center" vertical="center" wrapText="1"/>
    </xf>
    <xf numFmtId="0" fontId="74" fillId="0" borderId="11" xfId="46" applyFont="1" applyFill="1" applyBorder="1" applyAlignment="1">
      <alignment horizontal="center" vertical="center" wrapText="1"/>
    </xf>
    <xf numFmtId="0" fontId="74" fillId="0" borderId="13" xfId="46" applyFill="1" applyBorder="1" applyAlignment="1">
      <alignment horizontal="center" vertical="center" wrapText="1"/>
    </xf>
    <xf numFmtId="0" fontId="74" fillId="0" borderId="15" xfId="46" applyFont="1" applyFill="1" applyBorder="1" applyAlignment="1">
      <alignment horizontal="center" vertical="center" wrapText="1"/>
    </xf>
    <xf numFmtId="0" fontId="74" fillId="0" borderId="12" xfId="46" applyFont="1" applyFill="1" applyBorder="1" applyAlignment="1">
      <alignment horizontal="center" vertical="center" wrapText="1"/>
    </xf>
    <xf numFmtId="0" fontId="74" fillId="0" borderId="11" xfId="46" applyFill="1" applyBorder="1" applyAlignment="1">
      <alignment horizontal="center" vertical="center" wrapText="1"/>
    </xf>
    <xf numFmtId="0" fontId="88" fillId="0" borderId="13" xfId="46" applyFont="1" applyBorder="1" applyAlignment="1">
      <alignment horizontal="center" vertical="center" wrapText="1"/>
    </xf>
    <xf numFmtId="0" fontId="88" fillId="0" borderId="15" xfId="46" applyFont="1" applyBorder="1" applyAlignment="1">
      <alignment horizontal="center" vertical="center" wrapText="1"/>
    </xf>
    <xf numFmtId="0" fontId="108" fillId="0" borderId="13" xfId="46" applyFont="1" applyFill="1" applyBorder="1" applyAlignment="1">
      <alignment horizontal="center" vertical="center" wrapText="1"/>
    </xf>
    <xf numFmtId="0" fontId="108" fillId="0" borderId="15" xfId="46" applyFont="1" applyFill="1" applyBorder="1" applyAlignment="1">
      <alignment horizontal="center" vertical="center" wrapText="1"/>
    </xf>
    <xf numFmtId="0" fontId="108" fillId="0" borderId="12" xfId="46" applyFont="1" applyFill="1" applyBorder="1" applyAlignment="1">
      <alignment horizontal="center" vertical="center" wrapText="1"/>
    </xf>
    <xf numFmtId="0" fontId="2" fillId="0" borderId="13" xfId="46" applyFont="1" applyFill="1" applyBorder="1" applyAlignment="1">
      <alignment horizontal="left" vertical="top" wrapText="1"/>
    </xf>
    <xf numFmtId="0" fontId="2" fillId="0" borderId="15" xfId="46" applyFont="1" applyFill="1" applyBorder="1" applyAlignment="1">
      <alignment horizontal="left" vertical="top" wrapText="1"/>
    </xf>
    <xf numFmtId="0" fontId="2" fillId="0" borderId="12" xfId="46" applyFont="1" applyFill="1" applyBorder="1" applyAlignment="1">
      <alignment horizontal="left" vertical="top" wrapText="1"/>
    </xf>
    <xf numFmtId="0" fontId="90" fillId="0" borderId="13" xfId="0" applyFont="1" applyFill="1" applyBorder="1" applyAlignment="1">
      <alignment horizontal="center" vertical="center" wrapText="1"/>
    </xf>
    <xf numFmtId="0" fontId="90" fillId="0" borderId="15" xfId="0" applyFont="1" applyFill="1" applyBorder="1" applyAlignment="1">
      <alignment horizontal="center" vertical="center" wrapText="1"/>
    </xf>
    <xf numFmtId="0" fontId="87" fillId="0" borderId="13" xfId="46" applyFont="1" applyBorder="1" applyAlignment="1">
      <alignment horizontal="center" vertical="center" wrapText="1"/>
    </xf>
    <xf numFmtId="0" fontId="88" fillId="0" borderId="12" xfId="46" applyFont="1" applyBorder="1" applyAlignment="1">
      <alignment horizontal="center" vertical="center" wrapText="1"/>
    </xf>
    <xf numFmtId="0" fontId="74" fillId="31" borderId="24" xfId="46" applyFont="1" applyFill="1" applyBorder="1" applyAlignment="1">
      <alignment horizontal="center" vertical="center" wrapText="1"/>
    </xf>
    <xf numFmtId="0" fontId="74" fillId="31" borderId="21" xfId="46" applyFont="1" applyFill="1" applyBorder="1" applyAlignment="1">
      <alignment horizontal="center" vertical="center" wrapText="1"/>
    </xf>
    <xf numFmtId="0" fontId="103" fillId="0" borderId="13" xfId="46" applyFont="1" applyFill="1" applyBorder="1" applyAlignment="1">
      <alignment vertical="top" wrapText="1"/>
    </xf>
    <xf numFmtId="0" fontId="103" fillId="0" borderId="15" xfId="46" applyFont="1" applyFill="1" applyBorder="1" applyAlignment="1">
      <alignment vertical="top" wrapText="1"/>
    </xf>
    <xf numFmtId="0" fontId="103" fillId="0" borderId="12" xfId="46" applyFont="1" applyFill="1" applyBorder="1" applyAlignment="1">
      <alignment vertical="top" wrapText="1"/>
    </xf>
    <xf numFmtId="0" fontId="80" fillId="30" borderId="11" xfId="46" applyFont="1" applyFill="1" applyBorder="1" applyAlignment="1">
      <alignment horizontal="center" vertical="center"/>
    </xf>
    <xf numFmtId="0" fontId="103" fillId="0" borderId="13" xfId="46" applyFont="1" applyBorder="1" applyAlignment="1">
      <alignment vertical="top" wrapText="1"/>
    </xf>
    <xf numFmtId="0" fontId="103" fillId="0" borderId="15" xfId="46" applyFont="1" applyBorder="1" applyAlignment="1">
      <alignment vertical="top" wrapText="1"/>
    </xf>
    <xf numFmtId="0" fontId="103" fillId="0" borderId="12" xfId="46" applyFont="1" applyBorder="1" applyAlignment="1">
      <alignment vertical="top" wrapText="1"/>
    </xf>
    <xf numFmtId="0" fontId="103" fillId="0" borderId="13" xfId="46" applyFont="1" applyBorder="1" applyAlignment="1">
      <alignment horizontal="left" vertical="top" wrapText="1"/>
    </xf>
    <xf numFmtId="0" fontId="103" fillId="0" borderId="15" xfId="46" applyFont="1" applyBorder="1" applyAlignment="1">
      <alignment horizontal="left" vertical="top" wrapText="1"/>
    </xf>
    <xf numFmtId="0" fontId="103" fillId="0" borderId="12" xfId="46" applyFont="1" applyBorder="1" applyAlignment="1">
      <alignment horizontal="left" vertical="top" wrapText="1"/>
    </xf>
    <xf numFmtId="0" fontId="15" fillId="0" borderId="28" xfId="48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87" fillId="0" borderId="13" xfId="0" applyFont="1" applyFill="1" applyBorder="1" applyAlignment="1">
      <alignment horizontal="center" vertical="center" wrapText="1"/>
    </xf>
    <xf numFmtId="0" fontId="87" fillId="0" borderId="15" xfId="0" applyFont="1" applyFill="1" applyBorder="1" applyAlignment="1">
      <alignment horizontal="center" vertical="center" wrapText="1"/>
    </xf>
    <xf numFmtId="0" fontId="88" fillId="0" borderId="13" xfId="46" applyFont="1" applyBorder="1" applyAlignment="1">
      <alignment horizontal="left" vertical="top" wrapText="1"/>
    </xf>
    <xf numFmtId="0" fontId="88" fillId="0" borderId="15" xfId="46" applyFont="1" applyBorder="1" applyAlignment="1">
      <alignment horizontal="left" vertical="top" wrapText="1"/>
    </xf>
    <xf numFmtId="0" fontId="88" fillId="0" borderId="12" xfId="46" applyFont="1" applyBorder="1" applyAlignment="1">
      <alignment horizontal="left" vertical="top" wrapText="1"/>
    </xf>
    <xf numFmtId="0" fontId="88" fillId="30" borderId="13" xfId="46" applyFont="1" applyFill="1" applyBorder="1" applyAlignment="1">
      <alignment horizontal="left" vertical="top" wrapText="1"/>
    </xf>
    <xf numFmtId="0" fontId="88" fillId="30" borderId="12" xfId="46" applyFont="1" applyFill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87" fillId="0" borderId="13" xfId="46" applyFont="1" applyFill="1" applyBorder="1" applyAlignment="1">
      <alignment horizontal="center" vertical="center" wrapText="1"/>
    </xf>
    <xf numFmtId="0" fontId="87" fillId="0" borderId="15" xfId="46" applyFont="1" applyFill="1" applyBorder="1" applyAlignment="1">
      <alignment horizontal="center" vertical="center" wrapText="1"/>
    </xf>
    <xf numFmtId="0" fontId="87" fillId="0" borderId="12" xfId="46" applyFont="1" applyFill="1" applyBorder="1" applyAlignment="1">
      <alignment horizontal="center" vertical="center" wrapText="1"/>
    </xf>
    <xf numFmtId="0" fontId="87" fillId="0" borderId="15" xfId="46" applyFont="1" applyBorder="1" applyAlignment="1">
      <alignment horizontal="center" vertical="center" wrapText="1"/>
    </xf>
    <xf numFmtId="0" fontId="87" fillId="0" borderId="12" xfId="46" applyFont="1" applyBorder="1" applyAlignment="1">
      <alignment horizontal="center" vertical="center" wrapText="1"/>
    </xf>
  </cellXfs>
  <cellStyles count="68">
    <cellStyle name=" 3]_x000d__x000a_Zoomed=1_x000d__x000a_Row=0_x000d__x000a_Column=0_x000d__x000a_Height=300_x000d__x000a_Width=300_x000d__x000a_FontName=細明體_x000d__x000a_FontStyle=0_x000d__x000a_FontSize=9_x000d__x000a_PrtFontName=Co" xfId="1"/>
    <cellStyle name="?痃%S&amp;F?_x0008_?o_x0006__x0007__x0001__x0001_" xfId="2"/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Accent1 2" xfId="15"/>
    <cellStyle name="60% - 强调文字颜色 1 2" xfId="16"/>
    <cellStyle name="60% - 强调文字颜色 2 2" xfId="17"/>
    <cellStyle name="60% - 强调文字颜色 3 2" xfId="18"/>
    <cellStyle name="60% - 强调文字颜色 4 2" xfId="19"/>
    <cellStyle name="60% - 强调文字颜色 5 2" xfId="20"/>
    <cellStyle name="60% - 强调文字颜色 6 2" xfId="21"/>
    <cellStyle name="Excel Built-in Normal" xfId="22"/>
    <cellStyle name="Excel Built-in Normal 2" xfId="23"/>
    <cellStyle name="Excel Built-in Normal 2 2" xfId="24"/>
    <cellStyle name="Hyperlink 2" xfId="25"/>
    <cellStyle name="Normal 2" xfId="26"/>
    <cellStyle name="Normal 2 2" xfId="27"/>
    <cellStyle name="Normal 3" xfId="28"/>
    <cellStyle name="Normal 4" xfId="29"/>
    <cellStyle name="标题 1 2" xfId="30"/>
    <cellStyle name="标题 2 2" xfId="31"/>
    <cellStyle name="标题 3 2" xfId="32"/>
    <cellStyle name="标题 4 2" xfId="33"/>
    <cellStyle name="标题 5" xfId="34"/>
    <cellStyle name="差 2" xfId="35"/>
    <cellStyle name="差_RESULTS" xfId="36"/>
    <cellStyle name="常规" xfId="0" builtinId="0"/>
    <cellStyle name="常规 2" xfId="37"/>
    <cellStyle name="常规 2 2" xfId="38"/>
    <cellStyle name="常规 2 2 3" xfId="39"/>
    <cellStyle name="常规 2 2 3 2" xfId="40"/>
    <cellStyle name="常规 2 3" xfId="41"/>
    <cellStyle name="常规 3" xfId="42"/>
    <cellStyle name="常规 4" xfId="43"/>
    <cellStyle name="常规 5" xfId="44"/>
    <cellStyle name="常规 6" xfId="45"/>
    <cellStyle name="常规 7" xfId="46"/>
    <cellStyle name="常规_专业技术岗位定岗定编编制表--运行部（hz）20110224" xfId="47"/>
    <cellStyle name="常规_专业技术岗位定岗定编编制表--运行部（hz）20110224 2" xfId="48"/>
    <cellStyle name="好 2" xfId="49"/>
    <cellStyle name="好_RESULTS" xfId="50"/>
    <cellStyle name="汇总 2" xfId="51"/>
    <cellStyle name="货币 2" xfId="52"/>
    <cellStyle name="计算 2" xfId="53"/>
    <cellStyle name="检查单元格 2" xfId="54"/>
    <cellStyle name="解释性文本 2" xfId="55"/>
    <cellStyle name="警告文本 2" xfId="56"/>
    <cellStyle name="链接单元格 2" xfId="57"/>
    <cellStyle name="强调文字颜色 1 2" xfId="58"/>
    <cellStyle name="强调文字颜色 2 2" xfId="59"/>
    <cellStyle name="强调文字颜色 3 2" xfId="60"/>
    <cellStyle name="强调文字颜色 4 2" xfId="61"/>
    <cellStyle name="强调文字颜色 5 2" xfId="62"/>
    <cellStyle name="强调文字颜色 6 2" xfId="63"/>
    <cellStyle name="适中 2" xfId="64"/>
    <cellStyle name="输出 2" xfId="65"/>
    <cellStyle name="输入 2" xfId="66"/>
    <cellStyle name="注释 2" xfId="67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654040</xdr:colOff>
      <xdr:row>0</xdr:row>
      <xdr:rowOff>0</xdr:rowOff>
    </xdr:from>
    <xdr:to>
      <xdr:col>3</xdr:col>
      <xdr:colOff>803027</xdr:colOff>
      <xdr:row>0</xdr:row>
      <xdr:rowOff>0</xdr:rowOff>
    </xdr:to>
    <xdr:sp macro="" textlink="">
      <xdr:nvSpPr>
        <xdr:cNvPr id="2" name="等腰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1484531" y="-74841"/>
          <a:ext cx="0" cy="149681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zh-CN" altLang="en-US"/>
        </a:p>
      </xdr:txBody>
    </xdr:sp>
    <xdr:clientData/>
  </xdr:twoCellAnchor>
  <xdr:twoCellAnchor>
    <xdr:from>
      <xdr:col>3</xdr:col>
      <xdr:colOff>655403</xdr:colOff>
      <xdr:row>0</xdr:row>
      <xdr:rowOff>0</xdr:rowOff>
    </xdr:from>
    <xdr:to>
      <xdr:col>3</xdr:col>
      <xdr:colOff>793493</xdr:colOff>
      <xdr:row>0</xdr:row>
      <xdr:rowOff>0</xdr:rowOff>
    </xdr:to>
    <xdr:sp macro="" textlink="">
      <xdr:nvSpPr>
        <xdr:cNvPr id="3" name="等腰三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466844" y="-74841"/>
          <a:ext cx="0" cy="149681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zh-CN" altLang="en-US"/>
        </a:p>
      </xdr:txBody>
    </xdr:sp>
    <xdr:clientData/>
  </xdr:twoCellAnchor>
  <xdr:twoCellAnchor editAs="oneCell">
    <xdr:from>
      <xdr:col>5</xdr:col>
      <xdr:colOff>91440</xdr:colOff>
      <xdr:row>64</xdr:row>
      <xdr:rowOff>129540</xdr:rowOff>
    </xdr:from>
    <xdr:to>
      <xdr:col>6</xdr:col>
      <xdr:colOff>60960</xdr:colOff>
      <xdr:row>65</xdr:row>
      <xdr:rowOff>7620</xdr:rowOff>
    </xdr:to>
    <xdr:pic>
      <xdr:nvPicPr>
        <xdr:cNvPr id="92998" name="Object 1" hidden="1">
          <a:extLst>
            <a:ext uri="{FF2B5EF4-FFF2-40B4-BE49-F238E27FC236}">
              <a16:creationId xmlns:a16="http://schemas.microsoft.com/office/drawing/2014/main" id="{00000000-0008-0000-0000-0000466B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3460" y="18143220"/>
          <a:ext cx="5867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</xdr:colOff>
      <xdr:row>64</xdr:row>
      <xdr:rowOff>129540</xdr:rowOff>
    </xdr:from>
    <xdr:to>
      <xdr:col>6</xdr:col>
      <xdr:colOff>60960</xdr:colOff>
      <xdr:row>65</xdr:row>
      <xdr:rowOff>7620</xdr:rowOff>
    </xdr:to>
    <xdr:pic>
      <xdr:nvPicPr>
        <xdr:cNvPr id="92999" name="Object 2" hidden="1">
          <a:extLst>
            <a:ext uri="{FF2B5EF4-FFF2-40B4-BE49-F238E27FC236}">
              <a16:creationId xmlns:a16="http://schemas.microsoft.com/office/drawing/2014/main" id="{00000000-0008-0000-0000-0000476B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3460" y="18143220"/>
          <a:ext cx="5867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</xdr:colOff>
      <xdr:row>64</xdr:row>
      <xdr:rowOff>129540</xdr:rowOff>
    </xdr:from>
    <xdr:to>
      <xdr:col>6</xdr:col>
      <xdr:colOff>60960</xdr:colOff>
      <xdr:row>65</xdr:row>
      <xdr:rowOff>7620</xdr:rowOff>
    </xdr:to>
    <xdr:pic>
      <xdr:nvPicPr>
        <xdr:cNvPr id="93000" name="Object 3" hidden="1">
          <a:extLst>
            <a:ext uri="{FF2B5EF4-FFF2-40B4-BE49-F238E27FC236}">
              <a16:creationId xmlns:a16="http://schemas.microsoft.com/office/drawing/2014/main" id="{00000000-0008-0000-0000-0000486B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3460" y="18143220"/>
          <a:ext cx="5867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</xdr:colOff>
      <xdr:row>64</xdr:row>
      <xdr:rowOff>129540</xdr:rowOff>
    </xdr:from>
    <xdr:to>
      <xdr:col>6</xdr:col>
      <xdr:colOff>60960</xdr:colOff>
      <xdr:row>65</xdr:row>
      <xdr:rowOff>7620</xdr:rowOff>
    </xdr:to>
    <xdr:pic>
      <xdr:nvPicPr>
        <xdr:cNvPr id="93001" name="Object 4" hidden="1">
          <a:extLst>
            <a:ext uri="{FF2B5EF4-FFF2-40B4-BE49-F238E27FC236}">
              <a16:creationId xmlns:a16="http://schemas.microsoft.com/office/drawing/2014/main" id="{00000000-0008-0000-0000-0000496B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3460" y="18143220"/>
          <a:ext cx="5867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</xdr:colOff>
      <xdr:row>64</xdr:row>
      <xdr:rowOff>129540</xdr:rowOff>
    </xdr:from>
    <xdr:to>
      <xdr:col>6</xdr:col>
      <xdr:colOff>60960</xdr:colOff>
      <xdr:row>65</xdr:row>
      <xdr:rowOff>7620</xdr:rowOff>
    </xdr:to>
    <xdr:pic>
      <xdr:nvPicPr>
        <xdr:cNvPr id="93002" name="Object 5" hidden="1">
          <a:extLst>
            <a:ext uri="{FF2B5EF4-FFF2-40B4-BE49-F238E27FC236}">
              <a16:creationId xmlns:a16="http://schemas.microsoft.com/office/drawing/2014/main" id="{00000000-0008-0000-0000-00004A6B01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3460" y="18143220"/>
          <a:ext cx="58674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29"/>
  <sheetViews>
    <sheetView topLeftCell="A146" zoomScale="70" zoomScaleNormal="70" zoomScaleSheetLayoutView="25" zoomScalePageLayoutView="70" workbookViewId="0">
      <selection activeCell="D70" sqref="D66:D70"/>
    </sheetView>
  </sheetViews>
  <sheetFormatPr defaultColWidth="9" defaultRowHeight="14.25" x14ac:dyDescent="0.15"/>
  <cols>
    <col min="1" max="1" width="1.875" style="1" customWidth="1"/>
    <col min="2" max="3" width="6.625" style="5" customWidth="1"/>
    <col min="4" max="4" width="52.375" style="5" bestFit="1" customWidth="1"/>
    <col min="5" max="5" width="57" style="5" customWidth="1"/>
    <col min="6" max="16384" width="9" style="1"/>
  </cols>
  <sheetData>
    <row r="1" spans="1:8" ht="81" hidden="1" customHeight="1" x14ac:dyDescent="0.15">
      <c r="A1" s="2"/>
      <c r="B1" s="21"/>
      <c r="C1" s="21"/>
      <c r="D1" s="21"/>
      <c r="E1" s="21"/>
      <c r="F1" s="2"/>
    </row>
    <row r="2" spans="1:8" ht="43.5" hidden="1" customHeight="1" x14ac:dyDescent="0.15">
      <c r="A2" s="23"/>
      <c r="B2" s="23"/>
      <c r="C2" s="23"/>
      <c r="D2" s="433" t="s">
        <v>139</v>
      </c>
      <c r="E2" s="433"/>
      <c r="F2" s="5"/>
      <c r="G2" s="5"/>
      <c r="H2" s="5"/>
    </row>
    <row r="3" spans="1:8" ht="22.5" hidden="1" x14ac:dyDescent="0.15">
      <c r="A3" s="23"/>
      <c r="B3" s="22"/>
      <c r="C3" s="22"/>
      <c r="D3" s="434"/>
      <c r="E3" s="434"/>
      <c r="F3" s="5"/>
      <c r="G3" s="5"/>
      <c r="H3" s="5"/>
    </row>
    <row r="4" spans="1:8" ht="39.75" hidden="1" customHeight="1" x14ac:dyDescent="0.15">
      <c r="A4" s="23"/>
      <c r="B4" s="24" t="s">
        <v>138</v>
      </c>
      <c r="C4" s="24"/>
      <c r="D4" s="435" t="s">
        <v>140</v>
      </c>
      <c r="E4" s="435"/>
      <c r="F4" s="21"/>
      <c r="G4" s="5"/>
      <c r="H4" s="5"/>
    </row>
    <row r="5" spans="1:8" ht="46.5" hidden="1" customHeight="1" x14ac:dyDescent="0.15">
      <c r="A5" s="23"/>
      <c r="B5" s="23"/>
      <c r="C5" s="23"/>
      <c r="D5" s="436" t="s">
        <v>151</v>
      </c>
      <c r="E5" s="436"/>
      <c r="F5" s="5"/>
      <c r="G5" s="5"/>
      <c r="H5" s="5"/>
    </row>
    <row r="6" spans="1:8" ht="46.5" hidden="1" customHeight="1" x14ac:dyDescent="0.15">
      <c r="A6" s="23"/>
      <c r="B6" s="23"/>
      <c r="C6" s="23"/>
      <c r="D6" s="437" t="s">
        <v>141</v>
      </c>
      <c r="E6" s="437"/>
      <c r="F6" s="5"/>
      <c r="G6" s="5"/>
      <c r="H6" s="5"/>
    </row>
    <row r="7" spans="1:8" ht="46.5" hidden="1" customHeight="1" x14ac:dyDescent="0.15">
      <c r="A7" s="23"/>
      <c r="B7" s="23"/>
      <c r="C7" s="23"/>
      <c r="D7" s="438" t="s">
        <v>142</v>
      </c>
      <c r="E7" s="438"/>
      <c r="F7" s="5"/>
      <c r="G7" s="5"/>
      <c r="H7" s="5"/>
    </row>
    <row r="8" spans="1:8" ht="46.5" hidden="1" customHeight="1" x14ac:dyDescent="0.15">
      <c r="A8" s="23"/>
      <c r="B8" s="23"/>
      <c r="C8" s="23"/>
      <c r="D8" s="438" t="s">
        <v>143</v>
      </c>
      <c r="E8" s="438"/>
      <c r="F8" s="5"/>
      <c r="G8" s="5"/>
      <c r="H8" s="5"/>
    </row>
    <row r="9" spans="1:8" ht="46.5" hidden="1" customHeight="1" x14ac:dyDescent="0.15">
      <c r="A9" s="23"/>
      <c r="B9" s="23"/>
      <c r="C9" s="23"/>
      <c r="D9" s="438" t="s">
        <v>144</v>
      </c>
      <c r="E9" s="438"/>
      <c r="F9" s="5"/>
      <c r="G9" s="5"/>
      <c r="H9" s="5"/>
    </row>
    <row r="10" spans="1:8" ht="46.5" hidden="1" customHeight="1" x14ac:dyDescent="0.15">
      <c r="A10" s="23"/>
      <c r="B10" s="23"/>
      <c r="C10" s="23"/>
      <c r="D10" s="438" t="s">
        <v>145</v>
      </c>
      <c r="E10" s="438"/>
      <c r="F10" s="5"/>
      <c r="G10" s="5"/>
      <c r="H10" s="5"/>
    </row>
    <row r="11" spans="1:8" ht="46.5" hidden="1" customHeight="1" x14ac:dyDescent="0.15">
      <c r="A11" s="23"/>
      <c r="B11" s="23"/>
      <c r="C11" s="23"/>
      <c r="D11" s="438" t="s">
        <v>146</v>
      </c>
      <c r="E11" s="438"/>
      <c r="F11" s="5"/>
      <c r="G11" s="5"/>
      <c r="H11" s="5"/>
    </row>
    <row r="12" spans="1:8" ht="46.5" hidden="1" customHeight="1" x14ac:dyDescent="0.15">
      <c r="A12" s="23"/>
      <c r="B12" s="23"/>
      <c r="C12" s="23"/>
      <c r="D12" s="438" t="s">
        <v>147</v>
      </c>
      <c r="E12" s="438"/>
      <c r="F12" s="5"/>
      <c r="G12" s="5"/>
      <c r="H12" s="5"/>
    </row>
    <row r="13" spans="1:8" ht="46.5" hidden="1" customHeight="1" x14ac:dyDescent="0.15">
      <c r="A13" s="23"/>
      <c r="B13" s="23"/>
      <c r="C13" s="23"/>
      <c r="D13" s="438" t="s">
        <v>148</v>
      </c>
      <c r="E13" s="438"/>
      <c r="F13" s="5"/>
      <c r="G13" s="5"/>
      <c r="H13" s="5"/>
    </row>
    <row r="14" spans="1:8" ht="46.5" hidden="1" customHeight="1" x14ac:dyDescent="0.15">
      <c r="A14" s="23"/>
      <c r="B14" s="23"/>
      <c r="C14" s="23"/>
      <c r="D14" s="438" t="s">
        <v>149</v>
      </c>
      <c r="E14" s="438"/>
      <c r="F14" s="5"/>
      <c r="G14" s="5"/>
      <c r="H14" s="5"/>
    </row>
    <row r="15" spans="1:8" ht="53.25" hidden="1" customHeight="1" x14ac:dyDescent="0.15">
      <c r="A15" s="23"/>
      <c r="B15" s="23"/>
      <c r="C15" s="23"/>
      <c r="D15" s="438" t="s">
        <v>150</v>
      </c>
      <c r="E15" s="438"/>
      <c r="F15" s="5"/>
      <c r="G15" s="5"/>
      <c r="H15" s="5"/>
    </row>
    <row r="16" spans="1:8" ht="53.25" hidden="1" customHeight="1" x14ac:dyDescent="0.15">
      <c r="A16" s="23"/>
      <c r="B16" s="23"/>
      <c r="C16" s="23"/>
      <c r="D16" s="41"/>
      <c r="E16" s="41"/>
      <c r="F16" s="5"/>
      <c r="G16" s="5"/>
      <c r="H16" s="5"/>
    </row>
    <row r="17" spans="1:8" ht="43.5" customHeight="1" thickBot="1" x14ac:dyDescent="0.2">
      <c r="A17" s="23"/>
      <c r="B17" s="439" t="s">
        <v>213</v>
      </c>
      <c r="C17" s="439"/>
      <c r="D17" s="439"/>
      <c r="E17" s="439"/>
      <c r="F17" s="5"/>
      <c r="G17" s="5"/>
      <c r="H17" s="5"/>
    </row>
    <row r="18" spans="1:8" ht="82.5" customHeight="1" thickBot="1" x14ac:dyDescent="0.2">
      <c r="B18" s="34" t="s">
        <v>153</v>
      </c>
      <c r="C18" s="34"/>
      <c r="D18" s="39" t="s">
        <v>194</v>
      </c>
      <c r="E18" s="39" t="s">
        <v>152</v>
      </c>
    </row>
    <row r="19" spans="1:8" ht="19.5" thickBot="1" x14ac:dyDescent="0.2">
      <c r="B19" s="440" t="s">
        <v>214</v>
      </c>
      <c r="C19" s="441"/>
      <c r="D19" s="441"/>
      <c r="E19" s="441"/>
    </row>
    <row r="20" spans="1:8" ht="36.75" customHeight="1" x14ac:dyDescent="0.15">
      <c r="B20" s="6">
        <v>1</v>
      </c>
      <c r="C20" s="43"/>
      <c r="D20" s="60" t="s">
        <v>186</v>
      </c>
      <c r="E20" s="35" t="s">
        <v>187</v>
      </c>
    </row>
    <row r="21" spans="1:8" ht="45" customHeight="1" x14ac:dyDescent="0.15">
      <c r="B21" s="6">
        <v>4</v>
      </c>
      <c r="C21" s="43"/>
      <c r="D21" s="61" t="s">
        <v>218</v>
      </c>
      <c r="E21" s="36" t="s">
        <v>167</v>
      </c>
    </row>
    <row r="22" spans="1:8" ht="55.5" customHeight="1" x14ac:dyDescent="0.15">
      <c r="B22" s="6">
        <v>5</v>
      </c>
      <c r="C22" s="43"/>
      <c r="D22" s="62" t="s">
        <v>2</v>
      </c>
      <c r="E22" s="25" t="s">
        <v>104</v>
      </c>
    </row>
    <row r="23" spans="1:8" ht="48" customHeight="1" x14ac:dyDescent="0.15">
      <c r="B23" s="6">
        <v>6</v>
      </c>
      <c r="C23" s="43"/>
      <c r="D23" s="62" t="s">
        <v>1</v>
      </c>
      <c r="E23" s="25" t="s">
        <v>105</v>
      </c>
    </row>
    <row r="24" spans="1:8" ht="30.75" customHeight="1" x14ac:dyDescent="0.15">
      <c r="B24" s="8">
        <v>16</v>
      </c>
      <c r="C24" s="44"/>
      <c r="D24" s="63" t="s">
        <v>219</v>
      </c>
      <c r="E24" s="25" t="s">
        <v>108</v>
      </c>
    </row>
    <row r="25" spans="1:8" ht="48" customHeight="1" thickBot="1" x14ac:dyDescent="0.2">
      <c r="B25" s="6">
        <v>7</v>
      </c>
      <c r="C25" s="45"/>
      <c r="D25" s="64" t="s">
        <v>3</v>
      </c>
      <c r="E25" s="15" t="s">
        <v>106</v>
      </c>
    </row>
    <row r="26" spans="1:8" ht="19.5" thickBot="1" x14ac:dyDescent="0.2">
      <c r="B26" s="442"/>
      <c r="C26" s="443"/>
      <c r="D26" s="444"/>
      <c r="E26" s="444"/>
    </row>
    <row r="27" spans="1:8" ht="40.5" customHeight="1" x14ac:dyDescent="0.15">
      <c r="B27" s="8">
        <v>8</v>
      </c>
      <c r="C27" s="44"/>
      <c r="D27" s="59" t="s">
        <v>4</v>
      </c>
      <c r="E27" s="10" t="s">
        <v>107</v>
      </c>
      <c r="F27" s="1" t="s">
        <v>215</v>
      </c>
    </row>
    <row r="28" spans="1:8" ht="33" customHeight="1" x14ac:dyDescent="0.15">
      <c r="B28" s="30">
        <v>9</v>
      </c>
      <c r="C28" s="46"/>
      <c r="D28" s="63" t="s">
        <v>221</v>
      </c>
      <c r="E28" s="25" t="s">
        <v>171</v>
      </c>
    </row>
    <row r="29" spans="1:8" ht="43.5" customHeight="1" x14ac:dyDescent="0.15">
      <c r="B29" s="8">
        <v>10</v>
      </c>
      <c r="C29" s="44"/>
      <c r="D29" s="63" t="s">
        <v>293</v>
      </c>
      <c r="E29" s="37" t="s">
        <v>81</v>
      </c>
    </row>
    <row r="30" spans="1:8" ht="22.5" customHeight="1" x14ac:dyDescent="0.15">
      <c r="B30" s="8">
        <v>11</v>
      </c>
      <c r="C30" s="44"/>
      <c r="D30" s="32" t="s">
        <v>178</v>
      </c>
      <c r="E30" s="37" t="s">
        <v>5</v>
      </c>
    </row>
    <row r="31" spans="1:8" ht="22.5" customHeight="1" x14ac:dyDescent="0.15">
      <c r="B31" s="30">
        <v>12</v>
      </c>
      <c r="C31" s="47"/>
      <c r="D31" s="11" t="s">
        <v>98</v>
      </c>
      <c r="E31" s="12" t="s">
        <v>0</v>
      </c>
    </row>
    <row r="32" spans="1:8" ht="22.5" customHeight="1" x14ac:dyDescent="0.15">
      <c r="B32" s="8">
        <v>13</v>
      </c>
      <c r="C32" s="44"/>
      <c r="D32" s="63" t="s">
        <v>292</v>
      </c>
      <c r="E32" s="14" t="s">
        <v>0</v>
      </c>
    </row>
    <row r="33" spans="1:5" ht="22.5" customHeight="1" thickBot="1" x14ac:dyDescent="0.2">
      <c r="B33" s="30">
        <v>14</v>
      </c>
      <c r="C33" s="48"/>
      <c r="D33" s="66" t="s">
        <v>222</v>
      </c>
      <c r="E33" s="17" t="s">
        <v>12</v>
      </c>
    </row>
    <row r="34" spans="1:5" ht="19.5" thickBot="1" x14ac:dyDescent="0.2">
      <c r="B34" s="442" t="s">
        <v>217</v>
      </c>
      <c r="C34" s="443"/>
      <c r="D34" s="444"/>
      <c r="E34" s="444"/>
    </row>
    <row r="35" spans="1:5" ht="33" customHeight="1" x14ac:dyDescent="0.15">
      <c r="B35" s="30">
        <v>17</v>
      </c>
      <c r="C35" s="46"/>
      <c r="D35" s="67" t="s">
        <v>172</v>
      </c>
      <c r="E35" s="25" t="s">
        <v>135</v>
      </c>
    </row>
    <row r="36" spans="1:5" ht="22.5" customHeight="1" thickBot="1" x14ac:dyDescent="0.2">
      <c r="B36" s="42"/>
      <c r="C36" s="48"/>
      <c r="D36" s="26"/>
      <c r="E36" s="27"/>
    </row>
    <row r="37" spans="1:5" ht="19.5" thickBot="1" x14ac:dyDescent="0.2">
      <c r="B37" s="442" t="s">
        <v>216</v>
      </c>
      <c r="C37" s="443"/>
      <c r="D37" s="444"/>
      <c r="E37" s="444"/>
    </row>
    <row r="38" spans="1:5" ht="33" customHeight="1" x14ac:dyDescent="0.15">
      <c r="B38" s="30">
        <v>18</v>
      </c>
      <c r="C38" s="46"/>
      <c r="D38" s="61" t="s">
        <v>220</v>
      </c>
      <c r="E38" s="38" t="s">
        <v>154</v>
      </c>
    </row>
    <row r="39" spans="1:5" ht="22.5" customHeight="1" x14ac:dyDescent="0.15">
      <c r="B39" s="8">
        <v>19</v>
      </c>
      <c r="C39" s="44"/>
      <c r="D39" s="63" t="s">
        <v>223</v>
      </c>
      <c r="E39" s="7" t="s">
        <v>136</v>
      </c>
    </row>
    <row r="40" spans="1:5" ht="22.5" customHeight="1" x14ac:dyDescent="0.15">
      <c r="A40" s="2"/>
      <c r="B40" s="8">
        <v>20</v>
      </c>
      <c r="C40" s="44"/>
      <c r="D40" s="37" t="s">
        <v>190</v>
      </c>
      <c r="E40" s="37" t="s">
        <v>189</v>
      </c>
    </row>
    <row r="41" spans="1:5" ht="22.5" customHeight="1" x14ac:dyDescent="0.15">
      <c r="B41" s="30">
        <v>21</v>
      </c>
      <c r="C41" s="46"/>
      <c r="D41" s="37" t="s">
        <v>87</v>
      </c>
      <c r="E41" s="37" t="s">
        <v>0</v>
      </c>
    </row>
    <row r="42" spans="1:5" ht="22.5" customHeight="1" x14ac:dyDescent="0.15">
      <c r="A42" s="2"/>
      <c r="B42" s="8">
        <v>22</v>
      </c>
      <c r="C42" s="44"/>
      <c r="D42" s="37" t="s">
        <v>173</v>
      </c>
      <c r="E42" s="37" t="s">
        <v>6</v>
      </c>
    </row>
    <row r="43" spans="1:5" ht="22.5" customHeight="1" x14ac:dyDescent="0.15">
      <c r="A43" s="2"/>
      <c r="B43" s="30">
        <v>23</v>
      </c>
      <c r="C43" s="46"/>
      <c r="D43" s="63" t="s">
        <v>224</v>
      </c>
      <c r="E43" s="36" t="s">
        <v>137</v>
      </c>
    </row>
    <row r="44" spans="1:5" ht="33.75" customHeight="1" x14ac:dyDescent="0.15">
      <c r="A44" s="2"/>
      <c r="B44" s="8">
        <v>24</v>
      </c>
      <c r="C44" s="44"/>
      <c r="D44" s="61" t="s">
        <v>225</v>
      </c>
      <c r="E44" s="38" t="s">
        <v>7</v>
      </c>
    </row>
    <row r="45" spans="1:5" ht="22.5" customHeight="1" x14ac:dyDescent="0.15">
      <c r="A45" s="2"/>
      <c r="B45" s="30">
        <v>25</v>
      </c>
      <c r="C45" s="46"/>
      <c r="D45" s="69" t="s">
        <v>226</v>
      </c>
      <c r="E45" s="65" t="s">
        <v>227</v>
      </c>
    </row>
    <row r="46" spans="1:5" ht="24.75" customHeight="1" x14ac:dyDescent="0.15">
      <c r="A46" s="2"/>
      <c r="B46" s="8">
        <v>26</v>
      </c>
      <c r="C46" s="44"/>
      <c r="D46" s="61" t="s">
        <v>228</v>
      </c>
      <c r="E46" s="38" t="s">
        <v>8</v>
      </c>
    </row>
    <row r="47" spans="1:5" ht="31.5" customHeight="1" x14ac:dyDescent="0.15">
      <c r="A47" s="2"/>
      <c r="B47" s="30">
        <v>27</v>
      </c>
      <c r="C47" s="46"/>
      <c r="D47" s="67" t="s">
        <v>197</v>
      </c>
      <c r="E47" s="7" t="s">
        <v>9</v>
      </c>
    </row>
    <row r="48" spans="1:5" ht="22.5" customHeight="1" x14ac:dyDescent="0.15">
      <c r="A48" s="2"/>
      <c r="B48" s="30">
        <v>28</v>
      </c>
      <c r="C48" s="46"/>
      <c r="D48" s="61" t="s">
        <v>229</v>
      </c>
      <c r="E48" s="57" t="s">
        <v>230</v>
      </c>
    </row>
    <row r="49" spans="1:5" ht="34.5" customHeight="1" x14ac:dyDescent="0.15">
      <c r="B49" s="8">
        <v>29</v>
      </c>
      <c r="C49" s="44"/>
      <c r="D49" s="61" t="s">
        <v>231</v>
      </c>
      <c r="E49" s="70" t="s">
        <v>232</v>
      </c>
    </row>
    <row r="50" spans="1:5" ht="30" customHeight="1" x14ac:dyDescent="0.15">
      <c r="B50" s="30">
        <v>30</v>
      </c>
      <c r="C50" s="46"/>
      <c r="D50" s="63" t="s">
        <v>233</v>
      </c>
      <c r="E50" s="57" t="s">
        <v>234</v>
      </c>
    </row>
    <row r="51" spans="1:5" ht="33" customHeight="1" x14ac:dyDescent="0.15">
      <c r="B51" s="8">
        <v>31</v>
      </c>
      <c r="C51" s="44"/>
      <c r="D51" s="65" t="s">
        <v>235</v>
      </c>
      <c r="E51" s="7" t="s">
        <v>10</v>
      </c>
    </row>
    <row r="52" spans="1:5" ht="22.5" customHeight="1" thickBot="1" x14ac:dyDescent="0.2">
      <c r="B52" s="30">
        <v>32</v>
      </c>
      <c r="C52" s="46"/>
      <c r="D52" s="65" t="s">
        <v>236</v>
      </c>
      <c r="E52" s="7" t="s">
        <v>10</v>
      </c>
    </row>
    <row r="53" spans="1:5" ht="22.5" customHeight="1" thickBot="1" x14ac:dyDescent="0.2">
      <c r="A53" s="2"/>
      <c r="B53" s="442" t="s">
        <v>11</v>
      </c>
      <c r="C53" s="443"/>
      <c r="D53" s="444"/>
      <c r="E53" s="444"/>
    </row>
    <row r="54" spans="1:5" ht="45" x14ac:dyDescent="0.15">
      <c r="A54" s="2"/>
      <c r="B54" s="18">
        <v>33</v>
      </c>
      <c r="C54" s="49"/>
      <c r="D54" s="9" t="s">
        <v>61</v>
      </c>
      <c r="E54" s="10" t="s">
        <v>109</v>
      </c>
    </row>
    <row r="55" spans="1:5" ht="21.75" customHeight="1" x14ac:dyDescent="0.15">
      <c r="B55" s="18">
        <v>34</v>
      </c>
      <c r="C55" s="49"/>
      <c r="D55" s="32" t="s">
        <v>62</v>
      </c>
      <c r="E55" s="37" t="s">
        <v>63</v>
      </c>
    </row>
    <row r="56" spans="1:5" ht="30" customHeight="1" x14ac:dyDescent="0.15">
      <c r="B56" s="18">
        <v>35</v>
      </c>
      <c r="C56" s="49"/>
      <c r="D56" s="32" t="s">
        <v>65</v>
      </c>
      <c r="E56" s="37" t="s">
        <v>64</v>
      </c>
    </row>
    <row r="57" spans="1:5" ht="22.5" customHeight="1" x14ac:dyDescent="0.15">
      <c r="B57" s="18">
        <v>36</v>
      </c>
      <c r="C57" s="49"/>
      <c r="D57" s="32" t="s">
        <v>66</v>
      </c>
      <c r="E57" s="37" t="s">
        <v>67</v>
      </c>
    </row>
    <row r="58" spans="1:5" ht="22.5" customHeight="1" x14ac:dyDescent="0.15">
      <c r="B58" s="18">
        <v>37</v>
      </c>
      <c r="C58" s="49"/>
      <c r="D58" s="32" t="s">
        <v>174</v>
      </c>
      <c r="E58" s="37" t="s">
        <v>67</v>
      </c>
    </row>
    <row r="59" spans="1:5" ht="22.5" customHeight="1" x14ac:dyDescent="0.15">
      <c r="B59" s="18">
        <v>38</v>
      </c>
      <c r="C59" s="49"/>
      <c r="D59" s="32" t="s">
        <v>175</v>
      </c>
      <c r="E59" s="37" t="s">
        <v>67</v>
      </c>
    </row>
    <row r="60" spans="1:5" ht="22.5" customHeight="1" x14ac:dyDescent="0.15">
      <c r="B60" s="18">
        <v>39</v>
      </c>
      <c r="C60" s="49"/>
      <c r="D60" s="32" t="s">
        <v>68</v>
      </c>
      <c r="E60" s="37" t="s">
        <v>67</v>
      </c>
    </row>
    <row r="61" spans="1:5" ht="22.5" customHeight="1" x14ac:dyDescent="0.15">
      <c r="B61" s="18">
        <v>40</v>
      </c>
      <c r="C61" s="49"/>
      <c r="D61" s="32" t="s">
        <v>70</v>
      </c>
      <c r="E61" s="37" t="s">
        <v>69</v>
      </c>
    </row>
    <row r="62" spans="1:5" ht="22.5" customHeight="1" x14ac:dyDescent="0.15">
      <c r="B62" s="18">
        <v>41</v>
      </c>
      <c r="C62" s="49"/>
      <c r="D62" s="32" t="s">
        <v>71</v>
      </c>
      <c r="E62" s="37" t="s">
        <v>72</v>
      </c>
    </row>
    <row r="63" spans="1:5" ht="22.5" customHeight="1" x14ac:dyDescent="0.15">
      <c r="B63" s="18">
        <v>42</v>
      </c>
      <c r="C63" s="49"/>
      <c r="D63" s="32" t="s">
        <v>73</v>
      </c>
      <c r="E63" s="25" t="s">
        <v>74</v>
      </c>
    </row>
    <row r="64" spans="1:5" ht="22.5" customHeight="1" x14ac:dyDescent="0.15">
      <c r="B64" s="18">
        <v>43</v>
      </c>
      <c r="C64" s="49"/>
      <c r="D64" s="32" t="s">
        <v>75</v>
      </c>
      <c r="E64" s="37" t="s">
        <v>76</v>
      </c>
    </row>
    <row r="65" spans="1:7" ht="22.5" customHeight="1" x14ac:dyDescent="0.15">
      <c r="B65" s="18">
        <v>44</v>
      </c>
      <c r="C65" s="49"/>
      <c r="D65" s="32" t="s">
        <v>84</v>
      </c>
      <c r="E65" s="37" t="s">
        <v>78</v>
      </c>
    </row>
    <row r="66" spans="1:7" ht="22.5" customHeight="1" x14ac:dyDescent="0.15">
      <c r="B66" s="18">
        <v>45</v>
      </c>
      <c r="C66" s="49"/>
      <c r="D66" s="32" t="s">
        <v>77</v>
      </c>
      <c r="E66" s="37" t="s">
        <v>78</v>
      </c>
    </row>
    <row r="67" spans="1:7" ht="22.5" customHeight="1" x14ac:dyDescent="0.15">
      <c r="B67" s="18">
        <v>46</v>
      </c>
      <c r="C67" s="49"/>
      <c r="D67" s="63" t="s">
        <v>237</v>
      </c>
      <c r="E67" s="71" t="s">
        <v>239</v>
      </c>
    </row>
    <row r="68" spans="1:7" ht="22.5" customHeight="1" x14ac:dyDescent="0.15">
      <c r="B68" s="18">
        <v>47</v>
      </c>
      <c r="C68" s="49"/>
      <c r="D68" s="63" t="s">
        <v>238</v>
      </c>
      <c r="E68" s="71" t="s">
        <v>240</v>
      </c>
    </row>
    <row r="69" spans="1:7" ht="22.5" customHeight="1" x14ac:dyDescent="0.15">
      <c r="A69" s="2"/>
      <c r="B69" s="18">
        <v>48</v>
      </c>
      <c r="C69" s="49"/>
      <c r="D69" s="32" t="s">
        <v>79</v>
      </c>
      <c r="E69" s="37" t="s">
        <v>82</v>
      </c>
      <c r="F69" s="2"/>
    </row>
    <row r="70" spans="1:7" ht="22.5" customHeight="1" thickBot="1" x14ac:dyDescent="0.2">
      <c r="A70" s="2"/>
      <c r="B70" s="18">
        <v>49</v>
      </c>
      <c r="C70" s="49"/>
      <c r="D70" s="32" t="s">
        <v>159</v>
      </c>
      <c r="E70" s="37" t="s">
        <v>82</v>
      </c>
      <c r="F70" s="2"/>
    </row>
    <row r="71" spans="1:7" ht="22.5" customHeight="1" thickBot="1" x14ac:dyDescent="0.2">
      <c r="B71" s="442" t="s">
        <v>14</v>
      </c>
      <c r="C71" s="443"/>
      <c r="D71" s="444"/>
      <c r="E71" s="444"/>
    </row>
    <row r="72" spans="1:7" ht="18" customHeight="1" x14ac:dyDescent="0.15">
      <c r="B72" s="29">
        <v>50</v>
      </c>
      <c r="C72" s="50"/>
      <c r="D72" s="32" t="s">
        <v>99</v>
      </c>
      <c r="E72" s="37" t="s">
        <v>157</v>
      </c>
    </row>
    <row r="73" spans="1:7" ht="24" customHeight="1" x14ac:dyDescent="0.15">
      <c r="A73" s="1" t="s">
        <v>13</v>
      </c>
      <c r="B73" s="29">
        <v>51</v>
      </c>
      <c r="C73" s="50"/>
      <c r="D73" s="63" t="s">
        <v>241</v>
      </c>
      <c r="E73" s="65" t="s">
        <v>242</v>
      </c>
    </row>
    <row r="74" spans="1:7" ht="22.5" customHeight="1" thickBot="1" x14ac:dyDescent="0.2">
      <c r="B74" s="29">
        <v>52</v>
      </c>
      <c r="C74" s="50"/>
      <c r="D74" s="63" t="s">
        <v>243</v>
      </c>
      <c r="E74" s="7" t="s">
        <v>110</v>
      </c>
    </row>
    <row r="75" spans="1:7" s="4" customFormat="1" ht="22.5" customHeight="1" thickBot="1" x14ac:dyDescent="0.2">
      <c r="B75" s="440" t="s">
        <v>16</v>
      </c>
      <c r="C75" s="441"/>
      <c r="D75" s="441"/>
      <c r="E75" s="441"/>
    </row>
    <row r="76" spans="1:7" ht="33" customHeight="1" x14ac:dyDescent="0.15">
      <c r="B76" s="29">
        <v>53</v>
      </c>
      <c r="C76" s="50"/>
      <c r="D76" s="32" t="s">
        <v>183</v>
      </c>
      <c r="E76" s="25" t="s">
        <v>111</v>
      </c>
      <c r="G76" s="4"/>
    </row>
    <row r="77" spans="1:7" ht="34.5" customHeight="1" x14ac:dyDescent="0.15">
      <c r="A77" s="1" t="s">
        <v>13</v>
      </c>
      <c r="B77" s="29">
        <v>54</v>
      </c>
      <c r="C77" s="50"/>
      <c r="D77" s="63" t="s">
        <v>244</v>
      </c>
      <c r="E77" s="25" t="s">
        <v>112</v>
      </c>
      <c r="G77" s="4"/>
    </row>
    <row r="78" spans="1:7" ht="33" customHeight="1" x14ac:dyDescent="0.15">
      <c r="B78" s="29">
        <v>55</v>
      </c>
      <c r="C78" s="50"/>
      <c r="D78" s="32" t="s">
        <v>212</v>
      </c>
      <c r="E78" s="25" t="s">
        <v>211</v>
      </c>
      <c r="G78" s="4"/>
    </row>
    <row r="79" spans="1:7" ht="33" customHeight="1" x14ac:dyDescent="0.15">
      <c r="B79" s="29">
        <v>56</v>
      </c>
      <c r="C79" s="50"/>
      <c r="D79" s="63" t="s">
        <v>245</v>
      </c>
      <c r="E79" s="37" t="s">
        <v>17</v>
      </c>
      <c r="G79" s="4"/>
    </row>
    <row r="80" spans="1:7" ht="33" customHeight="1" x14ac:dyDescent="0.15">
      <c r="B80" s="29">
        <v>57</v>
      </c>
      <c r="C80" s="50"/>
      <c r="D80" s="38" t="s">
        <v>158</v>
      </c>
      <c r="E80" s="37" t="s">
        <v>161</v>
      </c>
      <c r="G80" s="4"/>
    </row>
    <row r="81" spans="2:5" ht="22.5" customHeight="1" thickBot="1" x14ac:dyDescent="0.2">
      <c r="B81" s="29">
        <v>58</v>
      </c>
      <c r="C81" s="51"/>
      <c r="D81" s="40"/>
      <c r="E81" s="12"/>
    </row>
    <row r="82" spans="2:5" ht="22.5" customHeight="1" thickBot="1" x14ac:dyDescent="0.2">
      <c r="B82" s="442" t="s">
        <v>18</v>
      </c>
      <c r="C82" s="443"/>
      <c r="D82" s="444"/>
      <c r="E82" s="444"/>
    </row>
    <row r="83" spans="2:5" ht="20.25" customHeight="1" x14ac:dyDescent="0.15">
      <c r="B83" s="29">
        <v>59</v>
      </c>
      <c r="C83" s="50"/>
      <c r="D83" s="62" t="s">
        <v>162</v>
      </c>
      <c r="E83" s="13" t="s">
        <v>114</v>
      </c>
    </row>
    <row r="84" spans="2:5" ht="55.5" customHeight="1" x14ac:dyDescent="0.15">
      <c r="B84" s="19">
        <v>60</v>
      </c>
      <c r="C84" s="52"/>
      <c r="D84" s="63" t="s">
        <v>246</v>
      </c>
      <c r="E84" s="13" t="s">
        <v>120</v>
      </c>
    </row>
    <row r="85" spans="2:5" ht="20.25" customHeight="1" x14ac:dyDescent="0.15">
      <c r="B85" s="29">
        <v>61</v>
      </c>
      <c r="C85" s="50"/>
      <c r="D85" s="32" t="s">
        <v>19</v>
      </c>
      <c r="E85" s="37" t="s">
        <v>163</v>
      </c>
    </row>
    <row r="86" spans="2:5" ht="31.5" customHeight="1" x14ac:dyDescent="0.15">
      <c r="B86" s="29">
        <v>62</v>
      </c>
      <c r="C86" s="50"/>
      <c r="D86" s="62" t="s">
        <v>209</v>
      </c>
      <c r="E86" s="37" t="s">
        <v>210</v>
      </c>
    </row>
    <row r="87" spans="2:5" ht="37.5" customHeight="1" x14ac:dyDescent="0.15">
      <c r="B87" s="19">
        <v>63</v>
      </c>
      <c r="C87" s="52"/>
      <c r="D87" s="62" t="s">
        <v>20</v>
      </c>
      <c r="E87" s="13" t="s">
        <v>164</v>
      </c>
    </row>
    <row r="88" spans="2:5" ht="30" customHeight="1" x14ac:dyDescent="0.15">
      <c r="B88" s="29">
        <v>64</v>
      </c>
      <c r="C88" s="50"/>
      <c r="D88" s="63" t="s">
        <v>289</v>
      </c>
      <c r="E88" s="13" t="s">
        <v>12</v>
      </c>
    </row>
    <row r="89" spans="2:5" ht="33" customHeight="1" x14ac:dyDescent="0.15">
      <c r="B89" s="29">
        <v>65</v>
      </c>
      <c r="C89" s="50"/>
      <c r="D89" s="63" t="s">
        <v>290</v>
      </c>
      <c r="E89" s="17" t="s">
        <v>12</v>
      </c>
    </row>
    <row r="90" spans="2:5" s="3" customFormat="1" ht="22.5" customHeight="1" x14ac:dyDescent="0.15">
      <c r="B90" s="19">
        <v>66</v>
      </c>
      <c r="C90" s="52"/>
      <c r="D90" s="32" t="s">
        <v>91</v>
      </c>
      <c r="E90" s="17" t="s">
        <v>113</v>
      </c>
    </row>
    <row r="91" spans="2:5" ht="22.5" customHeight="1" thickBot="1" x14ac:dyDescent="0.2">
      <c r="B91" s="29">
        <v>67</v>
      </c>
      <c r="C91" s="50"/>
      <c r="D91" s="58" t="s">
        <v>291</v>
      </c>
      <c r="E91" s="17" t="s">
        <v>86</v>
      </c>
    </row>
    <row r="92" spans="2:5" ht="22.5" customHeight="1" thickBot="1" x14ac:dyDescent="0.2">
      <c r="B92" s="442" t="s">
        <v>21</v>
      </c>
      <c r="C92" s="443"/>
      <c r="D92" s="444"/>
      <c r="E92" s="444"/>
    </row>
    <row r="93" spans="2:5" ht="23.25" customHeight="1" x14ac:dyDescent="0.15">
      <c r="B93" s="30">
        <v>68</v>
      </c>
      <c r="C93" s="46"/>
      <c r="D93" s="62" t="s">
        <v>100</v>
      </c>
      <c r="E93" s="68" t="s">
        <v>247</v>
      </c>
    </row>
    <row r="94" spans="2:5" ht="22.5" customHeight="1" x14ac:dyDescent="0.15">
      <c r="B94" s="30">
        <v>69</v>
      </c>
      <c r="C94" s="46"/>
      <c r="D94" s="62" t="s">
        <v>101</v>
      </c>
      <c r="E94" s="68" t="s">
        <v>248</v>
      </c>
    </row>
    <row r="95" spans="2:5" ht="22.5" customHeight="1" x14ac:dyDescent="0.15">
      <c r="B95" s="30">
        <v>70</v>
      </c>
      <c r="C95" s="46"/>
      <c r="D95" s="63" t="s">
        <v>249</v>
      </c>
      <c r="E95" s="63" t="s">
        <v>250</v>
      </c>
    </row>
    <row r="96" spans="2:5" ht="22.5" customHeight="1" thickBot="1" x14ac:dyDescent="0.2">
      <c r="B96" s="30">
        <v>71</v>
      </c>
      <c r="C96" s="46"/>
      <c r="D96" s="62" t="s">
        <v>102</v>
      </c>
      <c r="E96" s="37" t="s">
        <v>22</v>
      </c>
    </row>
    <row r="97" spans="2:5" ht="22.5" customHeight="1" thickBot="1" x14ac:dyDescent="0.2">
      <c r="B97" s="442" t="s">
        <v>23</v>
      </c>
      <c r="C97" s="443"/>
      <c r="D97" s="444"/>
      <c r="E97" s="444"/>
    </row>
    <row r="98" spans="2:5" ht="45" x14ac:dyDescent="0.15">
      <c r="B98" s="29">
        <v>72</v>
      </c>
      <c r="C98" s="50"/>
      <c r="D98" s="62" t="s">
        <v>24</v>
      </c>
      <c r="E98" s="33" t="s">
        <v>121</v>
      </c>
    </row>
    <row r="99" spans="2:5" ht="19.5" customHeight="1" x14ac:dyDescent="0.15">
      <c r="B99" s="29">
        <v>73</v>
      </c>
      <c r="C99" s="50"/>
      <c r="D99" s="32" t="s">
        <v>25</v>
      </c>
      <c r="E99" s="28" t="s">
        <v>26</v>
      </c>
    </row>
    <row r="100" spans="2:5" ht="32.25" customHeight="1" x14ac:dyDescent="0.15">
      <c r="B100" s="29">
        <v>74</v>
      </c>
      <c r="C100" s="50"/>
      <c r="D100" s="37" t="s">
        <v>177</v>
      </c>
      <c r="E100" s="17" t="s">
        <v>12</v>
      </c>
    </row>
    <row r="101" spans="2:5" ht="22.5" customHeight="1" x14ac:dyDescent="0.15">
      <c r="B101" s="29">
        <v>75</v>
      </c>
      <c r="C101" s="50"/>
      <c r="D101" s="63" t="s">
        <v>251</v>
      </c>
      <c r="E101" s="17" t="s">
        <v>12</v>
      </c>
    </row>
    <row r="102" spans="2:5" ht="22.5" customHeight="1" x14ac:dyDescent="0.15">
      <c r="B102" s="29">
        <v>76</v>
      </c>
      <c r="C102" s="50"/>
      <c r="D102" s="58" t="s">
        <v>288</v>
      </c>
      <c r="E102" s="28" t="s">
        <v>28</v>
      </c>
    </row>
    <row r="103" spans="2:5" ht="22.5" customHeight="1" x14ac:dyDescent="0.15">
      <c r="B103" s="29">
        <v>77</v>
      </c>
      <c r="C103" s="50"/>
      <c r="D103" s="32" t="s">
        <v>29</v>
      </c>
      <c r="E103" s="28" t="s">
        <v>27</v>
      </c>
    </row>
    <row r="104" spans="2:5" ht="22.5" customHeight="1" thickBot="1" x14ac:dyDescent="0.2">
      <c r="B104" s="29">
        <v>78</v>
      </c>
      <c r="C104" s="53"/>
      <c r="D104" s="26" t="s">
        <v>169</v>
      </c>
      <c r="E104" s="28" t="s">
        <v>170</v>
      </c>
    </row>
    <row r="105" spans="2:5" ht="22.5" customHeight="1" thickBot="1" x14ac:dyDescent="0.2">
      <c r="B105" s="442" t="s">
        <v>30</v>
      </c>
      <c r="C105" s="443"/>
      <c r="D105" s="444"/>
      <c r="E105" s="444"/>
    </row>
    <row r="106" spans="2:5" ht="15" x14ac:dyDescent="0.15">
      <c r="B106" s="29">
        <v>79</v>
      </c>
      <c r="C106" s="50"/>
      <c r="D106" s="32" t="s">
        <v>31</v>
      </c>
      <c r="E106" s="37" t="s">
        <v>15</v>
      </c>
    </row>
    <row r="107" spans="2:5" ht="30" x14ac:dyDescent="0.15">
      <c r="B107" s="29">
        <v>80</v>
      </c>
      <c r="C107" s="50"/>
      <c r="D107" s="62" t="s">
        <v>32</v>
      </c>
      <c r="E107" s="25" t="s">
        <v>115</v>
      </c>
    </row>
    <row r="108" spans="2:5" ht="33.75" customHeight="1" x14ac:dyDescent="0.15">
      <c r="B108" s="29">
        <v>81</v>
      </c>
      <c r="C108" s="50"/>
      <c r="D108" s="32" t="s">
        <v>176</v>
      </c>
      <c r="E108" s="37" t="s">
        <v>33</v>
      </c>
    </row>
    <row r="109" spans="2:5" ht="33.75" customHeight="1" x14ac:dyDescent="0.15">
      <c r="B109" s="29">
        <v>82</v>
      </c>
      <c r="C109" s="50"/>
      <c r="D109" s="32" t="s">
        <v>85</v>
      </c>
      <c r="E109" s="37" t="s">
        <v>86</v>
      </c>
    </row>
    <row r="110" spans="2:5" ht="15" x14ac:dyDescent="0.15">
      <c r="B110" s="29">
        <v>83</v>
      </c>
      <c r="C110" s="50"/>
      <c r="D110" s="62" t="s">
        <v>34</v>
      </c>
      <c r="E110" s="37" t="s">
        <v>0</v>
      </c>
    </row>
    <row r="111" spans="2:5" ht="24" customHeight="1" x14ac:dyDescent="0.15">
      <c r="B111" s="29">
        <v>84</v>
      </c>
      <c r="C111" s="50"/>
      <c r="D111" s="32" t="s">
        <v>35</v>
      </c>
      <c r="E111" s="37" t="s">
        <v>36</v>
      </c>
    </row>
    <row r="112" spans="2:5" ht="38.25" customHeight="1" thickBot="1" x14ac:dyDescent="0.2">
      <c r="B112" s="29">
        <v>85</v>
      </c>
      <c r="C112" s="50"/>
      <c r="D112" s="63" t="s">
        <v>252</v>
      </c>
      <c r="E112" s="37" t="s">
        <v>118</v>
      </c>
    </row>
    <row r="113" spans="2:5" ht="33" customHeight="1" thickBot="1" x14ac:dyDescent="0.2">
      <c r="B113" s="440" t="s">
        <v>37</v>
      </c>
      <c r="C113" s="441"/>
      <c r="D113" s="441"/>
      <c r="E113" s="441"/>
    </row>
    <row r="114" spans="2:5" ht="30" x14ac:dyDescent="0.15">
      <c r="B114" s="30">
        <v>86</v>
      </c>
      <c r="C114" s="46"/>
      <c r="D114" s="62" t="s">
        <v>38</v>
      </c>
      <c r="E114" s="33" t="s">
        <v>116</v>
      </c>
    </row>
    <row r="115" spans="2:5" ht="15" x14ac:dyDescent="0.15">
      <c r="B115" s="30">
        <v>87</v>
      </c>
      <c r="C115" s="46"/>
      <c r="D115" s="32" t="s">
        <v>94</v>
      </c>
      <c r="E115" s="33" t="s">
        <v>117</v>
      </c>
    </row>
    <row r="116" spans="2:5" ht="33" customHeight="1" x14ac:dyDescent="0.15">
      <c r="B116" s="30">
        <v>88</v>
      </c>
      <c r="C116" s="46"/>
      <c r="D116" s="63" t="s">
        <v>253</v>
      </c>
      <c r="E116" s="28" t="s">
        <v>39</v>
      </c>
    </row>
    <row r="117" spans="2:5" ht="15" x14ac:dyDescent="0.15">
      <c r="B117" s="30">
        <v>89</v>
      </c>
      <c r="C117" s="46"/>
      <c r="D117" s="72" t="s">
        <v>254</v>
      </c>
      <c r="E117" s="28" t="s">
        <v>39</v>
      </c>
    </row>
    <row r="118" spans="2:5" ht="15" x14ac:dyDescent="0.15">
      <c r="B118" s="30">
        <v>90</v>
      </c>
      <c r="C118" s="46"/>
      <c r="D118" s="63" t="s">
        <v>255</v>
      </c>
      <c r="E118" s="73" t="s">
        <v>256</v>
      </c>
    </row>
    <row r="119" spans="2:5" ht="33" customHeight="1" x14ac:dyDescent="0.15">
      <c r="B119" s="30">
        <v>91</v>
      </c>
      <c r="C119" s="46"/>
      <c r="D119" s="63" t="s">
        <v>257</v>
      </c>
      <c r="E119" s="73" t="s">
        <v>258</v>
      </c>
    </row>
    <row r="120" spans="2:5" ht="34.5" customHeight="1" x14ac:dyDescent="0.15">
      <c r="B120" s="30">
        <v>92</v>
      </c>
      <c r="C120" s="46"/>
      <c r="D120" s="63" t="s">
        <v>259</v>
      </c>
      <c r="E120" s="14" t="s">
        <v>40</v>
      </c>
    </row>
    <row r="121" spans="2:5" ht="34.5" customHeight="1" x14ac:dyDescent="0.15">
      <c r="B121" s="30">
        <v>93</v>
      </c>
      <c r="C121" s="46"/>
      <c r="D121" s="63" t="s">
        <v>260</v>
      </c>
      <c r="E121" s="14" t="s">
        <v>181</v>
      </c>
    </row>
    <row r="122" spans="2:5" ht="35.25" customHeight="1" thickBot="1" x14ac:dyDescent="0.2">
      <c r="B122" s="30">
        <v>94</v>
      </c>
      <c r="C122" s="46"/>
      <c r="D122" s="63" t="s">
        <v>287</v>
      </c>
      <c r="E122" s="38" t="s">
        <v>188</v>
      </c>
    </row>
    <row r="123" spans="2:5" ht="27.75" customHeight="1" thickBot="1" x14ac:dyDescent="0.2">
      <c r="B123" s="442" t="s">
        <v>41</v>
      </c>
      <c r="C123" s="443"/>
      <c r="D123" s="444"/>
      <c r="E123" s="444"/>
    </row>
    <row r="124" spans="2:5" s="4" customFormat="1" ht="15" x14ac:dyDescent="0.15">
      <c r="B124" s="31">
        <v>95</v>
      </c>
      <c r="C124" s="54"/>
      <c r="D124" s="32" t="s">
        <v>160</v>
      </c>
      <c r="E124" s="28" t="s">
        <v>128</v>
      </c>
    </row>
    <row r="125" spans="2:5" ht="36" customHeight="1" x14ac:dyDescent="0.15">
      <c r="B125" s="31">
        <v>96</v>
      </c>
      <c r="C125" s="54"/>
      <c r="D125" s="32" t="s">
        <v>126</v>
      </c>
      <c r="E125" s="28" t="s">
        <v>155</v>
      </c>
    </row>
    <row r="126" spans="2:5" ht="37.5" customHeight="1" thickBot="1" x14ac:dyDescent="0.2">
      <c r="B126" s="31">
        <v>97</v>
      </c>
      <c r="C126" s="54"/>
      <c r="D126" s="32" t="s">
        <v>127</v>
      </c>
      <c r="E126" s="37" t="s">
        <v>129</v>
      </c>
    </row>
    <row r="127" spans="2:5" ht="19.5" thickBot="1" x14ac:dyDescent="0.2">
      <c r="B127" s="442" t="s">
        <v>193</v>
      </c>
      <c r="C127" s="443"/>
      <c r="D127" s="444"/>
      <c r="E127" s="444"/>
    </row>
    <row r="128" spans="2:5" ht="30" x14ac:dyDescent="0.15">
      <c r="B128" s="30">
        <v>98</v>
      </c>
      <c r="C128" s="46"/>
      <c r="D128" s="63" t="s">
        <v>261</v>
      </c>
      <c r="E128" s="36" t="s">
        <v>122</v>
      </c>
    </row>
    <row r="129" spans="2:5" ht="30" x14ac:dyDescent="0.15">
      <c r="B129" s="29">
        <v>99</v>
      </c>
      <c r="C129" s="50"/>
      <c r="D129" s="32" t="s">
        <v>103</v>
      </c>
      <c r="E129" s="20" t="s">
        <v>156</v>
      </c>
    </row>
    <row r="130" spans="2:5" ht="33.75" customHeight="1" x14ac:dyDescent="0.15">
      <c r="B130" s="30">
        <v>100</v>
      </c>
      <c r="C130" s="46"/>
      <c r="D130" s="63" t="s">
        <v>262</v>
      </c>
      <c r="E130" s="36" t="s">
        <v>42</v>
      </c>
    </row>
    <row r="131" spans="2:5" ht="33" customHeight="1" x14ac:dyDescent="0.15">
      <c r="B131" s="29">
        <v>101</v>
      </c>
      <c r="C131" s="50"/>
      <c r="D131" s="63" t="s">
        <v>263</v>
      </c>
      <c r="E131" s="7" t="s">
        <v>43</v>
      </c>
    </row>
    <row r="132" spans="2:5" ht="33" customHeight="1" x14ac:dyDescent="0.15">
      <c r="B132" s="30">
        <v>102</v>
      </c>
      <c r="C132" s="46"/>
      <c r="D132" s="63" t="s">
        <v>264</v>
      </c>
      <c r="E132" s="36" t="s">
        <v>44</v>
      </c>
    </row>
    <row r="133" spans="2:5" ht="33" customHeight="1" x14ac:dyDescent="0.15">
      <c r="B133" s="29">
        <v>103</v>
      </c>
      <c r="C133" s="50"/>
      <c r="D133" s="32" t="s">
        <v>191</v>
      </c>
      <c r="E133" s="36" t="s">
        <v>192</v>
      </c>
    </row>
    <row r="134" spans="2:5" ht="33" customHeight="1" thickBot="1" x14ac:dyDescent="0.2">
      <c r="B134" s="30">
        <v>104</v>
      </c>
      <c r="C134" s="46"/>
      <c r="D134" s="63" t="s">
        <v>265</v>
      </c>
      <c r="E134" s="7" t="s">
        <v>45</v>
      </c>
    </row>
    <row r="135" spans="2:5" ht="33" customHeight="1" thickBot="1" x14ac:dyDescent="0.2">
      <c r="B135" s="442" t="s">
        <v>46</v>
      </c>
      <c r="C135" s="443"/>
      <c r="D135" s="444"/>
      <c r="E135" s="444"/>
    </row>
    <row r="136" spans="2:5" ht="21.75" customHeight="1" x14ac:dyDescent="0.15">
      <c r="B136" s="31">
        <v>105</v>
      </c>
      <c r="C136" s="54"/>
      <c r="D136" s="61" t="s">
        <v>267</v>
      </c>
      <c r="E136" s="37" t="s">
        <v>12</v>
      </c>
    </row>
    <row r="137" spans="2:5" ht="21.75" customHeight="1" x14ac:dyDescent="0.15">
      <c r="B137" s="31">
        <v>106</v>
      </c>
      <c r="C137" s="54"/>
      <c r="D137" s="74" t="s">
        <v>266</v>
      </c>
      <c r="E137" s="16" t="s">
        <v>47</v>
      </c>
    </row>
    <row r="138" spans="2:5" ht="24.75" customHeight="1" thickBot="1" x14ac:dyDescent="0.2">
      <c r="B138" s="31">
        <v>107</v>
      </c>
      <c r="C138" s="54"/>
      <c r="D138" s="61" t="s">
        <v>268</v>
      </c>
      <c r="E138" s="37" t="s">
        <v>48</v>
      </c>
    </row>
    <row r="139" spans="2:5" ht="24.75" customHeight="1" thickBot="1" x14ac:dyDescent="0.2">
      <c r="B139" s="442" t="s">
        <v>49</v>
      </c>
      <c r="C139" s="443"/>
      <c r="D139" s="444"/>
      <c r="E139" s="444"/>
    </row>
    <row r="140" spans="2:5" ht="30" x14ac:dyDescent="0.15">
      <c r="B140" s="29">
        <v>108</v>
      </c>
      <c r="C140" s="50"/>
      <c r="D140" s="63" t="s">
        <v>269</v>
      </c>
      <c r="E140" s="33" t="s">
        <v>80</v>
      </c>
    </row>
    <row r="141" spans="2:5" ht="30" x14ac:dyDescent="0.15">
      <c r="B141" s="29">
        <v>109</v>
      </c>
      <c r="C141" s="50"/>
      <c r="D141" s="63" t="s">
        <v>270</v>
      </c>
      <c r="E141" s="13" t="s">
        <v>165</v>
      </c>
    </row>
    <row r="142" spans="2:5" ht="33" customHeight="1" thickBot="1" x14ac:dyDescent="0.2">
      <c r="B142" s="29">
        <v>110</v>
      </c>
      <c r="C142" s="50"/>
      <c r="D142" s="63" t="s">
        <v>271</v>
      </c>
      <c r="E142" s="13" t="s">
        <v>168</v>
      </c>
    </row>
    <row r="143" spans="2:5" ht="33" customHeight="1" thickBot="1" x14ac:dyDescent="0.2">
      <c r="B143" s="440" t="s">
        <v>50</v>
      </c>
      <c r="C143" s="441"/>
      <c r="D143" s="441"/>
      <c r="E143" s="441"/>
    </row>
    <row r="144" spans="2:5" ht="45" x14ac:dyDescent="0.15">
      <c r="B144" s="29">
        <v>111</v>
      </c>
      <c r="C144" s="50"/>
      <c r="D144" s="63" t="s">
        <v>272</v>
      </c>
      <c r="E144" s="33" t="s">
        <v>166</v>
      </c>
    </row>
    <row r="145" spans="2:5" ht="30" x14ac:dyDescent="0.15">
      <c r="B145" s="29">
        <v>112</v>
      </c>
      <c r="C145" s="50"/>
      <c r="D145" s="63" t="s">
        <v>273</v>
      </c>
      <c r="E145" s="33" t="s">
        <v>124</v>
      </c>
    </row>
    <row r="146" spans="2:5" ht="33" customHeight="1" x14ac:dyDescent="0.15">
      <c r="B146" s="29">
        <v>113</v>
      </c>
      <c r="C146" s="50"/>
      <c r="D146" s="63" t="s">
        <v>274</v>
      </c>
      <c r="E146" s="33" t="s">
        <v>90</v>
      </c>
    </row>
    <row r="147" spans="2:5" ht="33" customHeight="1" thickBot="1" x14ac:dyDescent="0.2">
      <c r="B147" s="29">
        <v>114</v>
      </c>
      <c r="C147" s="50"/>
      <c r="D147" s="63" t="s">
        <v>275</v>
      </c>
      <c r="E147" s="33" t="s">
        <v>179</v>
      </c>
    </row>
    <row r="148" spans="2:5" ht="24.75" customHeight="1" thickBot="1" x14ac:dyDescent="0.2">
      <c r="B148" s="442" t="s">
        <v>182</v>
      </c>
      <c r="C148" s="443"/>
      <c r="D148" s="444"/>
      <c r="E148" s="444"/>
    </row>
    <row r="149" spans="2:5" ht="45" x14ac:dyDescent="0.15">
      <c r="B149" s="29">
        <v>115</v>
      </c>
      <c r="C149" s="50"/>
      <c r="D149" s="62" t="s">
        <v>51</v>
      </c>
      <c r="E149" s="25" t="s">
        <v>125</v>
      </c>
    </row>
    <row r="150" spans="2:5" ht="20.25" customHeight="1" x14ac:dyDescent="0.15">
      <c r="B150" s="29">
        <v>116</v>
      </c>
      <c r="C150" s="50"/>
      <c r="D150" s="32" t="s">
        <v>184</v>
      </c>
      <c r="E150" s="33" t="s">
        <v>185</v>
      </c>
    </row>
    <row r="151" spans="2:5" ht="23.25" customHeight="1" x14ac:dyDescent="0.15">
      <c r="B151" s="29">
        <v>117</v>
      </c>
      <c r="C151" s="50"/>
      <c r="D151" s="63" t="s">
        <v>276</v>
      </c>
      <c r="E151" s="28" t="s">
        <v>0</v>
      </c>
    </row>
    <row r="152" spans="2:5" ht="33.75" customHeight="1" x14ac:dyDescent="0.15">
      <c r="B152" s="29">
        <v>118</v>
      </c>
      <c r="C152" s="50"/>
      <c r="D152" s="32" t="s">
        <v>88</v>
      </c>
      <c r="E152" s="28" t="s">
        <v>196</v>
      </c>
    </row>
    <row r="153" spans="2:5" ht="30" customHeight="1" x14ac:dyDescent="0.15">
      <c r="B153" s="29">
        <v>119</v>
      </c>
      <c r="C153" s="50"/>
      <c r="D153" s="32" t="s">
        <v>52</v>
      </c>
      <c r="E153" s="33" t="s">
        <v>53</v>
      </c>
    </row>
    <row r="154" spans="2:5" ht="30" customHeight="1" x14ac:dyDescent="0.15">
      <c r="B154" s="29">
        <v>120</v>
      </c>
      <c r="C154" s="50"/>
      <c r="D154" s="32" t="s">
        <v>60</v>
      </c>
      <c r="E154" s="33" t="s">
        <v>180</v>
      </c>
    </row>
    <row r="155" spans="2:5" ht="30" customHeight="1" x14ac:dyDescent="0.15">
      <c r="B155" s="29">
        <v>121</v>
      </c>
      <c r="C155" s="50"/>
      <c r="D155" s="32" t="s">
        <v>89</v>
      </c>
      <c r="E155" s="33" t="s">
        <v>86</v>
      </c>
    </row>
    <row r="156" spans="2:5" ht="30" customHeight="1" x14ac:dyDescent="0.15">
      <c r="B156" s="29">
        <v>122</v>
      </c>
      <c r="C156" s="50"/>
      <c r="D156" s="32" t="s">
        <v>195</v>
      </c>
      <c r="E156" s="33" t="s">
        <v>59</v>
      </c>
    </row>
    <row r="157" spans="2:5" ht="30" customHeight="1" x14ac:dyDescent="0.15">
      <c r="B157" s="29">
        <v>123</v>
      </c>
      <c r="C157" s="50"/>
      <c r="D157" s="32" t="s">
        <v>92</v>
      </c>
      <c r="E157" s="28" t="s">
        <v>93</v>
      </c>
    </row>
    <row r="158" spans="2:5" ht="30" customHeight="1" x14ac:dyDescent="0.15">
      <c r="B158" s="29">
        <v>124</v>
      </c>
      <c r="C158" s="50"/>
      <c r="D158" s="32" t="s">
        <v>95</v>
      </c>
      <c r="E158" s="28" t="s">
        <v>96</v>
      </c>
    </row>
    <row r="159" spans="2:5" ht="30" customHeight="1" thickBot="1" x14ac:dyDescent="0.2">
      <c r="B159" s="29">
        <v>125</v>
      </c>
      <c r="C159" s="50"/>
      <c r="D159" s="32" t="s">
        <v>83</v>
      </c>
      <c r="E159" s="33" t="s">
        <v>59</v>
      </c>
    </row>
    <row r="160" spans="2:5" ht="33.75" customHeight="1" thickBot="1" x14ac:dyDescent="0.2">
      <c r="B160" s="442" t="s">
        <v>54</v>
      </c>
      <c r="C160" s="443"/>
      <c r="D160" s="444"/>
      <c r="E160" s="444"/>
    </row>
    <row r="161" spans="1:5" ht="23.25" customHeight="1" thickBot="1" x14ac:dyDescent="0.2">
      <c r="B161" s="31">
        <v>126</v>
      </c>
      <c r="C161" s="54"/>
      <c r="D161" s="63" t="s">
        <v>277</v>
      </c>
      <c r="E161" s="28" t="s">
        <v>12</v>
      </c>
    </row>
    <row r="162" spans="1:5" ht="23.25" customHeight="1" thickBot="1" x14ac:dyDescent="0.2">
      <c r="B162" s="442" t="s">
        <v>55</v>
      </c>
      <c r="C162" s="443"/>
      <c r="D162" s="444"/>
      <c r="E162" s="444"/>
    </row>
    <row r="163" spans="1:5" ht="45" x14ac:dyDescent="0.15">
      <c r="B163" s="31">
        <v>127</v>
      </c>
      <c r="C163" s="54"/>
      <c r="D163" s="63" t="s">
        <v>278</v>
      </c>
      <c r="E163" s="33" t="s">
        <v>130</v>
      </c>
    </row>
    <row r="164" spans="1:5" ht="15" x14ac:dyDescent="0.15">
      <c r="B164" s="31">
        <v>128</v>
      </c>
      <c r="C164" s="54"/>
      <c r="D164" s="32" t="s">
        <v>131</v>
      </c>
      <c r="E164" s="33" t="s">
        <v>132</v>
      </c>
    </row>
    <row r="165" spans="1:5" ht="45" x14ac:dyDescent="0.15">
      <c r="B165" s="31">
        <v>129</v>
      </c>
      <c r="C165" s="54"/>
      <c r="D165" s="63" t="s">
        <v>279</v>
      </c>
      <c r="E165" s="33" t="s">
        <v>133</v>
      </c>
    </row>
    <row r="166" spans="1:5" ht="15.75" thickBot="1" x14ac:dyDescent="0.2">
      <c r="A166" s="2"/>
      <c r="B166" s="31">
        <v>130</v>
      </c>
      <c r="C166" s="54"/>
      <c r="D166" s="63" t="s">
        <v>280</v>
      </c>
      <c r="E166" s="33" t="s">
        <v>134</v>
      </c>
    </row>
    <row r="167" spans="1:5" ht="35.25" customHeight="1" thickBot="1" x14ac:dyDescent="0.2">
      <c r="B167" s="442" t="s">
        <v>56</v>
      </c>
      <c r="C167" s="443"/>
      <c r="D167" s="444"/>
      <c r="E167" s="444"/>
    </row>
    <row r="168" spans="1:5" ht="33" customHeight="1" x14ac:dyDescent="0.15">
      <c r="B168" s="29">
        <v>131</v>
      </c>
      <c r="C168" s="50"/>
      <c r="D168" s="63" t="s">
        <v>281</v>
      </c>
      <c r="E168" s="7" t="s">
        <v>57</v>
      </c>
    </row>
    <row r="169" spans="1:5" ht="33" customHeight="1" x14ac:dyDescent="0.15">
      <c r="B169" s="29">
        <v>132</v>
      </c>
      <c r="C169" s="50"/>
      <c r="D169" s="63" t="s">
        <v>282</v>
      </c>
      <c r="E169" s="7" t="s">
        <v>57</v>
      </c>
    </row>
    <row r="170" spans="1:5" ht="33" customHeight="1" x14ac:dyDescent="0.15">
      <c r="B170" s="29">
        <v>133</v>
      </c>
      <c r="C170" s="50"/>
      <c r="D170" s="63" t="s">
        <v>283</v>
      </c>
      <c r="E170" s="7" t="s">
        <v>58</v>
      </c>
    </row>
    <row r="171" spans="1:5" ht="33" customHeight="1" thickBot="1" x14ac:dyDescent="0.2">
      <c r="B171" s="29">
        <v>134</v>
      </c>
      <c r="C171" s="50"/>
      <c r="D171" s="63" t="s">
        <v>284</v>
      </c>
      <c r="E171" s="7" t="s">
        <v>58</v>
      </c>
    </row>
    <row r="172" spans="1:5" ht="21.75" customHeight="1" thickBot="1" x14ac:dyDescent="0.2">
      <c r="B172" s="442" t="s">
        <v>123</v>
      </c>
      <c r="C172" s="443"/>
      <c r="D172" s="444"/>
      <c r="E172" s="444"/>
    </row>
    <row r="173" spans="1:5" ht="33" customHeight="1" x14ac:dyDescent="0.15">
      <c r="B173" s="29">
        <v>135</v>
      </c>
      <c r="C173" s="50"/>
      <c r="D173" s="63" t="s">
        <v>285</v>
      </c>
      <c r="E173" s="7" t="s">
        <v>119</v>
      </c>
    </row>
    <row r="174" spans="1:5" ht="33" customHeight="1" thickBot="1" x14ac:dyDescent="0.2">
      <c r="B174" s="29">
        <v>136</v>
      </c>
      <c r="C174" s="50"/>
      <c r="D174" s="63" t="s">
        <v>286</v>
      </c>
      <c r="E174" s="7" t="s">
        <v>97</v>
      </c>
    </row>
    <row r="175" spans="1:5" ht="21.75" customHeight="1" thickBot="1" x14ac:dyDescent="0.2">
      <c r="B175" s="442" t="s">
        <v>208</v>
      </c>
      <c r="C175" s="443"/>
      <c r="D175" s="444"/>
      <c r="E175" s="444"/>
    </row>
    <row r="176" spans="1:5" ht="33" customHeight="1" x14ac:dyDescent="0.15">
      <c r="B176" s="29">
        <v>137</v>
      </c>
      <c r="C176" s="50"/>
      <c r="D176" s="32" t="s">
        <v>198</v>
      </c>
      <c r="E176" s="7" t="s">
        <v>207</v>
      </c>
    </row>
    <row r="177" spans="2:5" ht="33" customHeight="1" x14ac:dyDescent="0.15">
      <c r="B177" s="29">
        <v>138</v>
      </c>
      <c r="C177" s="50"/>
      <c r="D177" s="32" t="s">
        <v>199</v>
      </c>
      <c r="E177" s="7" t="s">
        <v>207</v>
      </c>
    </row>
    <row r="178" spans="2:5" ht="33" customHeight="1" x14ac:dyDescent="0.15">
      <c r="B178" s="29">
        <v>139</v>
      </c>
      <c r="C178" s="50"/>
      <c r="D178" s="32" t="s">
        <v>200</v>
      </c>
      <c r="E178" s="7" t="s">
        <v>207</v>
      </c>
    </row>
    <row r="179" spans="2:5" ht="33" customHeight="1" x14ac:dyDescent="0.15">
      <c r="B179" s="29">
        <v>140</v>
      </c>
      <c r="C179" s="50"/>
      <c r="D179" s="32" t="s">
        <v>201</v>
      </c>
      <c r="E179" s="7" t="s">
        <v>207</v>
      </c>
    </row>
    <row r="180" spans="2:5" ht="33" customHeight="1" x14ac:dyDescent="0.15">
      <c r="B180" s="29">
        <v>141</v>
      </c>
      <c r="C180" s="50"/>
      <c r="D180" s="32" t="s">
        <v>202</v>
      </c>
      <c r="E180" s="7" t="s">
        <v>207</v>
      </c>
    </row>
    <row r="181" spans="2:5" ht="33" customHeight="1" x14ac:dyDescent="0.15">
      <c r="B181" s="29">
        <v>142</v>
      </c>
      <c r="C181" s="50"/>
      <c r="D181" s="32" t="s">
        <v>203</v>
      </c>
      <c r="E181" s="7" t="s">
        <v>207</v>
      </c>
    </row>
    <row r="182" spans="2:5" ht="33" customHeight="1" x14ac:dyDescent="0.15">
      <c r="B182" s="29">
        <v>143</v>
      </c>
      <c r="C182" s="50"/>
      <c r="D182" s="32" t="s">
        <v>204</v>
      </c>
      <c r="E182" s="7" t="s">
        <v>207</v>
      </c>
    </row>
    <row r="183" spans="2:5" ht="33" customHeight="1" x14ac:dyDescent="0.15">
      <c r="B183" s="29">
        <v>144</v>
      </c>
      <c r="C183" s="50"/>
      <c r="D183" s="32" t="s">
        <v>205</v>
      </c>
      <c r="E183" s="7" t="s">
        <v>207</v>
      </c>
    </row>
    <row r="184" spans="2:5" ht="33" customHeight="1" x14ac:dyDescent="0.15">
      <c r="B184" s="29">
        <v>145</v>
      </c>
      <c r="C184" s="50"/>
      <c r="D184" s="32" t="s">
        <v>206</v>
      </c>
      <c r="E184" s="7" t="s">
        <v>207</v>
      </c>
    </row>
    <row r="185" spans="2:5" ht="1.5" customHeight="1" x14ac:dyDescent="0.15"/>
    <row r="186" spans="2:5" hidden="1" x14ac:dyDescent="0.15"/>
    <row r="187" spans="2:5" hidden="1" x14ac:dyDescent="0.15"/>
    <row r="188" spans="2:5" hidden="1" x14ac:dyDescent="0.15"/>
    <row r="189" spans="2:5" hidden="1" x14ac:dyDescent="0.15"/>
    <row r="190" spans="2:5" hidden="1" x14ac:dyDescent="0.15"/>
    <row r="191" spans="2:5" hidden="1" x14ac:dyDescent="0.15"/>
    <row r="192" spans="2:5" hidden="1" x14ac:dyDescent="0.15"/>
    <row r="193" hidden="1" x14ac:dyDescent="0.15"/>
    <row r="194" hidden="1" x14ac:dyDescent="0.15"/>
    <row r="195" hidden="1" x14ac:dyDescent="0.15"/>
    <row r="196" hidden="1" x14ac:dyDescent="0.15"/>
    <row r="197" hidden="1" x14ac:dyDescent="0.15"/>
    <row r="198" hidden="1" x14ac:dyDescent="0.15"/>
    <row r="199" hidden="1" x14ac:dyDescent="0.15"/>
    <row r="200" hidden="1" x14ac:dyDescent="0.15"/>
    <row r="201" hidden="1" x14ac:dyDescent="0.15"/>
    <row r="202" hidden="1" x14ac:dyDescent="0.15"/>
    <row r="203" hidden="1" x14ac:dyDescent="0.15"/>
    <row r="204" hidden="1" x14ac:dyDescent="0.15"/>
    <row r="205" hidden="1" x14ac:dyDescent="0.15"/>
    <row r="206" hidden="1" x14ac:dyDescent="0.15"/>
    <row r="207" hidden="1" x14ac:dyDescent="0.15"/>
    <row r="208" hidden="1" x14ac:dyDescent="0.15"/>
    <row r="209" hidden="1" x14ac:dyDescent="0.15"/>
    <row r="210" hidden="1" x14ac:dyDescent="0.15"/>
    <row r="211" hidden="1" x14ac:dyDescent="0.15"/>
    <row r="212" hidden="1" x14ac:dyDescent="0.15"/>
    <row r="213" hidden="1" x14ac:dyDescent="0.15"/>
    <row r="214" hidden="1" x14ac:dyDescent="0.15"/>
    <row r="215" hidden="1" x14ac:dyDescent="0.15"/>
    <row r="216" hidden="1" x14ac:dyDescent="0.15"/>
    <row r="217" hidden="1" x14ac:dyDescent="0.15"/>
    <row r="218" hidden="1" x14ac:dyDescent="0.15"/>
    <row r="219" hidden="1" x14ac:dyDescent="0.15"/>
    <row r="220" hidden="1" x14ac:dyDescent="0.15"/>
    <row r="221" hidden="1" x14ac:dyDescent="0.15"/>
    <row r="222" hidden="1" x14ac:dyDescent="0.15"/>
    <row r="223" hidden="1" x14ac:dyDescent="0.15"/>
    <row r="224" hidden="1" x14ac:dyDescent="0.15"/>
    <row r="225" hidden="1" x14ac:dyDescent="0.15"/>
    <row r="226" hidden="1" x14ac:dyDescent="0.15"/>
    <row r="227" hidden="1" x14ac:dyDescent="0.15"/>
    <row r="228" hidden="1" x14ac:dyDescent="0.15"/>
    <row r="229" hidden="1" x14ac:dyDescent="0.15"/>
  </sheetData>
  <autoFilter ref="A18:H176"/>
  <mergeCells count="38">
    <mergeCell ref="B123:E123"/>
    <mergeCell ref="B127:E127"/>
    <mergeCell ref="B167:E167"/>
    <mergeCell ref="B172:E172"/>
    <mergeCell ref="B175:E175"/>
    <mergeCell ref="B135:E135"/>
    <mergeCell ref="B139:E139"/>
    <mergeCell ref="B143:E143"/>
    <mergeCell ref="B148:E148"/>
    <mergeCell ref="B160:E160"/>
    <mergeCell ref="B162:E162"/>
    <mergeCell ref="B82:E82"/>
    <mergeCell ref="B92:E92"/>
    <mergeCell ref="B97:E97"/>
    <mergeCell ref="B105:E105"/>
    <mergeCell ref="B113:E113"/>
    <mergeCell ref="B26:E26"/>
    <mergeCell ref="B37:E37"/>
    <mergeCell ref="B53:E53"/>
    <mergeCell ref="B71:E71"/>
    <mergeCell ref="B75:E75"/>
    <mergeCell ref="B34:E34"/>
    <mergeCell ref="D7:E7"/>
    <mergeCell ref="D14:E14"/>
    <mergeCell ref="D15:E15"/>
    <mergeCell ref="B17:E17"/>
    <mergeCell ref="B19:E19"/>
    <mergeCell ref="D8:E8"/>
    <mergeCell ref="D9:E9"/>
    <mergeCell ref="D10:E10"/>
    <mergeCell ref="D11:E11"/>
    <mergeCell ref="D12:E12"/>
    <mergeCell ref="D13:E13"/>
    <mergeCell ref="D2:E2"/>
    <mergeCell ref="D3:E3"/>
    <mergeCell ref="D4:E4"/>
    <mergeCell ref="D5:E5"/>
    <mergeCell ref="D6:E6"/>
  </mergeCells>
  <phoneticPr fontId="13" type="noConversion"/>
  <pageMargins left="0.43307086614173229" right="0.23622047244094491" top="0.47244094488188981" bottom="0.47244094488188981" header="0.31496062992125984" footer="0.31496062992125984"/>
  <pageSetup paperSize="9"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256"/>
  <sheetViews>
    <sheetView zoomScaleNormal="100" zoomScaleSheetLayoutView="85" workbookViewId="0">
      <pane xSplit="3" ySplit="2" topLeftCell="E150" activePane="bottomRight" state="frozen"/>
      <selection activeCell="A2" sqref="A2"/>
      <selection pane="topRight" activeCell="C2" sqref="C2"/>
      <selection pane="bottomLeft" activeCell="A4" sqref="A4"/>
      <selection pane="bottomRight" activeCell="G152" sqref="G152"/>
    </sheetView>
  </sheetViews>
  <sheetFormatPr defaultColWidth="9" defaultRowHeight="15" x14ac:dyDescent="0.15"/>
  <cols>
    <col min="1" max="1" width="9" style="55"/>
    <col min="2" max="2" width="11.125" style="135" customWidth="1"/>
    <col min="3" max="3" width="15.25" style="135" customWidth="1"/>
    <col min="4" max="4" width="21.5" style="135" customWidth="1"/>
    <col min="5" max="5" width="7.125" style="135" customWidth="1"/>
    <col min="6" max="6" width="21.25" style="135" customWidth="1"/>
    <col min="7" max="7" width="77.625" style="134" customWidth="1"/>
    <col min="8" max="10" width="14.25" style="135" customWidth="1"/>
    <col min="11" max="11" width="15.375" style="135" customWidth="1"/>
    <col min="12" max="12" width="14.5" style="135" customWidth="1"/>
    <col min="13" max="13" width="16.125" style="55" customWidth="1"/>
    <col min="14" max="16384" width="9" style="55"/>
  </cols>
  <sheetData>
    <row r="1" spans="1:13" ht="26.25" customHeight="1" x14ac:dyDescent="0.15">
      <c r="B1" s="338" t="s">
        <v>499</v>
      </c>
      <c r="C1" s="338"/>
      <c r="D1" s="338"/>
      <c r="E1" s="338"/>
      <c r="F1" s="338"/>
      <c r="G1" s="338"/>
      <c r="H1" s="412"/>
      <c r="I1" s="412"/>
      <c r="J1" s="412"/>
      <c r="K1" s="412"/>
      <c r="L1" s="412"/>
    </row>
    <row r="2" spans="1:13" ht="51" customHeight="1" x14ac:dyDescent="0.15">
      <c r="A2" s="337" t="s">
        <v>1196</v>
      </c>
      <c r="B2" s="114" t="s">
        <v>636</v>
      </c>
      <c r="C2" s="115" t="s">
        <v>637</v>
      </c>
      <c r="D2" s="115" t="s">
        <v>638</v>
      </c>
      <c r="E2" s="115" t="s">
        <v>639</v>
      </c>
      <c r="F2" s="115" t="s">
        <v>640</v>
      </c>
      <c r="G2" s="115" t="s">
        <v>635</v>
      </c>
      <c r="H2" s="259" t="s">
        <v>920</v>
      </c>
      <c r="I2" s="260" t="s">
        <v>921</v>
      </c>
      <c r="J2" s="260" t="s">
        <v>922</v>
      </c>
      <c r="K2" s="259" t="s">
        <v>924</v>
      </c>
      <c r="L2" s="259" t="s">
        <v>923</v>
      </c>
      <c r="M2" s="55" t="s">
        <v>1194</v>
      </c>
    </row>
    <row r="3" spans="1:13" ht="26.25" customHeight="1" x14ac:dyDescent="0.15">
      <c r="B3" s="445" t="s">
        <v>641</v>
      </c>
      <c r="C3" s="446"/>
      <c r="D3" s="116" t="s">
        <v>412</v>
      </c>
      <c r="E3" s="116">
        <v>1</v>
      </c>
      <c r="F3" s="116" t="s">
        <v>642</v>
      </c>
      <c r="G3" s="309" t="s">
        <v>927</v>
      </c>
      <c r="H3" s="405">
        <f t="shared" ref="H3:H8" si="0">SUM(I3:J3)</f>
        <v>1</v>
      </c>
      <c r="I3" s="405">
        <f t="shared" ref="I3:I8" si="1">LEN(G3)-LEN(SUBSTITUTE(G3,_cn,""))</f>
        <v>1</v>
      </c>
      <c r="J3" s="405">
        <f t="shared" ref="J3:J8" si="2">LEN(G3)-LEN(SUBSTITUTE(G3,_bn,""))</f>
        <v>0</v>
      </c>
      <c r="K3" s="405">
        <f t="shared" ref="K3:K8" si="3">LEN(G3)-LEN(SUBSTITUTE(G3,_Wait,""))</f>
        <v>0</v>
      </c>
      <c r="L3" s="405">
        <f t="shared" ref="L3:L8" si="4">E3-H3-K3</f>
        <v>0</v>
      </c>
    </row>
    <row r="4" spans="1:13" ht="28.5" customHeight="1" x14ac:dyDescent="0.15">
      <c r="B4" s="447"/>
      <c r="C4" s="448"/>
      <c r="D4" s="427" t="s">
        <v>1363</v>
      </c>
      <c r="E4" s="118">
        <v>4</v>
      </c>
      <c r="F4" s="118" t="s">
        <v>642</v>
      </c>
      <c r="G4" s="330" t="s">
        <v>928</v>
      </c>
      <c r="H4" s="405">
        <f t="shared" si="0"/>
        <v>1</v>
      </c>
      <c r="I4" s="405">
        <f t="shared" si="1"/>
        <v>1</v>
      </c>
      <c r="J4" s="405">
        <f t="shared" si="2"/>
        <v>0</v>
      </c>
      <c r="K4" s="405">
        <f t="shared" si="3"/>
        <v>0</v>
      </c>
      <c r="L4" s="405">
        <f t="shared" si="4"/>
        <v>3</v>
      </c>
    </row>
    <row r="5" spans="1:13" ht="23.25" customHeight="1" x14ac:dyDescent="0.15">
      <c r="B5" s="447"/>
      <c r="C5" s="448"/>
      <c r="D5" s="116" t="s">
        <v>643</v>
      </c>
      <c r="E5" s="116">
        <v>1</v>
      </c>
      <c r="F5" s="116" t="s">
        <v>642</v>
      </c>
      <c r="G5" s="330" t="s">
        <v>929</v>
      </c>
      <c r="H5" s="405">
        <f t="shared" si="0"/>
        <v>1</v>
      </c>
      <c r="I5" s="405">
        <f t="shared" si="1"/>
        <v>1</v>
      </c>
      <c r="J5" s="405">
        <f t="shared" si="2"/>
        <v>0</v>
      </c>
      <c r="K5" s="405">
        <f t="shared" si="3"/>
        <v>0</v>
      </c>
      <c r="L5" s="405">
        <f t="shared" si="4"/>
        <v>0</v>
      </c>
    </row>
    <row r="6" spans="1:13" ht="25.5" customHeight="1" x14ac:dyDescent="0.15">
      <c r="B6" s="447"/>
      <c r="C6" s="448"/>
      <c r="D6" s="116" t="s">
        <v>644</v>
      </c>
      <c r="E6" s="116">
        <v>1</v>
      </c>
      <c r="F6" s="116" t="s">
        <v>642</v>
      </c>
      <c r="G6" s="330" t="s">
        <v>930</v>
      </c>
      <c r="H6" s="405">
        <f t="shared" si="0"/>
        <v>1</v>
      </c>
      <c r="I6" s="405">
        <f t="shared" si="1"/>
        <v>1</v>
      </c>
      <c r="J6" s="405">
        <f t="shared" si="2"/>
        <v>0</v>
      </c>
      <c r="K6" s="405">
        <f t="shared" si="3"/>
        <v>0</v>
      </c>
      <c r="L6" s="405">
        <f t="shared" si="4"/>
        <v>0</v>
      </c>
    </row>
    <row r="7" spans="1:13" ht="26.25" customHeight="1" x14ac:dyDescent="0.15">
      <c r="B7" s="447"/>
      <c r="C7" s="448"/>
      <c r="D7" s="116" t="s">
        <v>645</v>
      </c>
      <c r="E7" s="116">
        <v>1</v>
      </c>
      <c r="F7" s="116" t="s">
        <v>642</v>
      </c>
      <c r="G7" s="330" t="s">
        <v>931</v>
      </c>
      <c r="H7" s="405">
        <f t="shared" si="0"/>
        <v>1</v>
      </c>
      <c r="I7" s="405">
        <f t="shared" si="1"/>
        <v>1</v>
      </c>
      <c r="J7" s="405">
        <f t="shared" si="2"/>
        <v>0</v>
      </c>
      <c r="K7" s="405">
        <f t="shared" si="3"/>
        <v>0</v>
      </c>
      <c r="L7" s="405">
        <f t="shared" si="4"/>
        <v>0</v>
      </c>
    </row>
    <row r="8" spans="1:13" ht="24.75" customHeight="1" x14ac:dyDescent="0.15">
      <c r="B8" s="447"/>
      <c r="C8" s="448"/>
      <c r="D8" s="399" t="s">
        <v>616</v>
      </c>
      <c r="E8" s="116"/>
      <c r="F8" s="116"/>
      <c r="G8" s="330"/>
      <c r="H8" s="405">
        <f t="shared" si="0"/>
        <v>0</v>
      </c>
      <c r="I8" s="405">
        <f t="shared" si="1"/>
        <v>0</v>
      </c>
      <c r="J8" s="405">
        <f t="shared" si="2"/>
        <v>0</v>
      </c>
      <c r="K8" s="405">
        <f t="shared" si="3"/>
        <v>0</v>
      </c>
      <c r="L8" s="405">
        <f t="shared" si="4"/>
        <v>0</v>
      </c>
    </row>
    <row r="9" spans="1:13" ht="24" customHeight="1" x14ac:dyDescent="0.15">
      <c r="A9" s="55" t="s">
        <v>897</v>
      </c>
      <c r="B9" s="447"/>
      <c r="C9" s="448"/>
      <c r="D9" s="261" t="s">
        <v>646</v>
      </c>
      <c r="E9" s="262">
        <f>SUM(E3:E8)</f>
        <v>8</v>
      </c>
      <c r="F9" s="262"/>
      <c r="G9" s="365"/>
      <c r="H9" s="262">
        <f>SUM(H3:H8)</f>
        <v>5</v>
      </c>
      <c r="I9" s="262">
        <f>SUM(I3:I8)</f>
        <v>5</v>
      </c>
      <c r="J9" s="262">
        <f>SUM(J3:J8)</f>
        <v>0</v>
      </c>
      <c r="K9" s="262">
        <f>SUM(K3:K8)</f>
        <v>0</v>
      </c>
      <c r="L9" s="262">
        <f>SUM(L3:L8)</f>
        <v>3</v>
      </c>
    </row>
    <row r="10" spans="1:13" ht="48" x14ac:dyDescent="0.15">
      <c r="B10" s="447"/>
      <c r="C10" s="448"/>
      <c r="D10" s="120" t="s">
        <v>615</v>
      </c>
      <c r="E10" s="121">
        <v>5</v>
      </c>
      <c r="F10" s="116" t="s">
        <v>642</v>
      </c>
      <c r="G10" s="366" t="s">
        <v>1338</v>
      </c>
      <c r="H10" s="399">
        <f>SUM(I10:J10)</f>
        <v>4</v>
      </c>
      <c r="I10" s="399">
        <f>LEN(G10)-LEN(SUBSTITUTE(G10,_cn,""))</f>
        <v>4</v>
      </c>
      <c r="J10" s="399">
        <f>LEN(G10)-LEN(SUBSTITUTE(G10,_bn,""))</f>
        <v>0</v>
      </c>
      <c r="K10" s="399">
        <f>LEN(G10)-LEN(SUBSTITUTE(G10,_Wait,""))</f>
        <v>0</v>
      </c>
      <c r="L10" s="399">
        <f>E10-H10-K10</f>
        <v>1</v>
      </c>
    </row>
    <row r="11" spans="1:13" ht="21.75" customHeight="1" x14ac:dyDescent="0.15">
      <c r="A11" s="55" t="s">
        <v>898</v>
      </c>
      <c r="B11" s="449"/>
      <c r="C11" s="450"/>
      <c r="D11" s="401" t="s">
        <v>1316</v>
      </c>
      <c r="E11" s="275">
        <f>E10</f>
        <v>5</v>
      </c>
      <c r="F11" s="122"/>
      <c r="G11" s="367"/>
      <c r="H11" s="406">
        <f>SUM(H10)</f>
        <v>4</v>
      </c>
      <c r="I11" s="406">
        <f>SUM(I10)</f>
        <v>4</v>
      </c>
      <c r="J11" s="406">
        <f>SUM(J10)</f>
        <v>0</v>
      </c>
      <c r="K11" s="406">
        <f>SUM(K10)</f>
        <v>0</v>
      </c>
      <c r="L11" s="406">
        <f>SUM(L10)</f>
        <v>1</v>
      </c>
      <c r="M11" s="55" t="s">
        <v>1195</v>
      </c>
    </row>
    <row r="12" spans="1:13" ht="44.25" customHeight="1" x14ac:dyDescent="0.15">
      <c r="B12" s="451" t="s">
        <v>647</v>
      </c>
      <c r="C12" s="121"/>
      <c r="D12" s="116" t="s">
        <v>648</v>
      </c>
      <c r="E12" s="121">
        <v>1</v>
      </c>
      <c r="F12" s="116" t="s">
        <v>642</v>
      </c>
      <c r="G12" s="364" t="s">
        <v>932</v>
      </c>
      <c r="H12" s="399">
        <f>SUM(I12:J12)</f>
        <v>1</v>
      </c>
      <c r="I12" s="399">
        <f>LEN(G12)-LEN(SUBSTITUTE(G12,_cn,""))</f>
        <v>1</v>
      </c>
      <c r="J12" s="399">
        <f>LEN(G12)-LEN(SUBSTITUTE(G12,_bn,""))</f>
        <v>0</v>
      </c>
      <c r="K12" s="399">
        <f>LEN(G12)-LEN(SUBSTITUTE(G12,_Wait,""))</f>
        <v>0</v>
      </c>
      <c r="L12" s="399">
        <f>E12-H12-K12</f>
        <v>0</v>
      </c>
    </row>
    <row r="13" spans="1:13" ht="30" customHeight="1" x14ac:dyDescent="0.15">
      <c r="B13" s="451"/>
      <c r="C13" s="121"/>
      <c r="D13" s="124" t="s">
        <v>649</v>
      </c>
      <c r="E13" s="125">
        <v>0</v>
      </c>
      <c r="F13" s="116"/>
      <c r="G13" s="309"/>
      <c r="H13" s="399">
        <f>SUM(I13:J13)</f>
        <v>0</v>
      </c>
      <c r="I13" s="399">
        <f>LEN(G13)-LEN(SUBSTITUTE(G13,_cn,""))</f>
        <v>0</v>
      </c>
      <c r="J13" s="399">
        <f>LEN(G13)-LEN(SUBSTITUTE(G13,_bn,""))</f>
        <v>0</v>
      </c>
      <c r="K13" s="399">
        <f>LEN(G13)-LEN(SUBSTITUTE(G13,_Wait,""))</f>
        <v>0</v>
      </c>
      <c r="L13" s="399">
        <f>E13-H13-K13</f>
        <v>0</v>
      </c>
    </row>
    <row r="14" spans="1:13" ht="29.25" customHeight="1" x14ac:dyDescent="0.15">
      <c r="A14" s="55" t="s">
        <v>899</v>
      </c>
      <c r="B14" s="451"/>
      <c r="C14" s="452" t="s">
        <v>696</v>
      </c>
      <c r="D14" s="453"/>
      <c r="E14" s="275">
        <f>SUM(E12:E13)</f>
        <v>1</v>
      </c>
      <c r="F14" s="275"/>
      <c r="G14" s="368"/>
      <c r="H14" s="413">
        <f>SUM(H12:H13)</f>
        <v>1</v>
      </c>
      <c r="I14" s="413">
        <f>SUM(I12:I13)</f>
        <v>1</v>
      </c>
      <c r="J14" s="413">
        <f>SUM(J12:J13)</f>
        <v>0</v>
      </c>
      <c r="K14" s="413">
        <f>SUM(K12:K13)</f>
        <v>0</v>
      </c>
      <c r="L14" s="413">
        <f>SUM(L12:L13)</f>
        <v>0</v>
      </c>
      <c r="M14" s="55" t="s">
        <v>1195</v>
      </c>
    </row>
    <row r="15" spans="1:13" ht="24" customHeight="1" x14ac:dyDescent="0.15">
      <c r="B15" s="451" t="s">
        <v>651</v>
      </c>
      <c r="C15" s="121"/>
      <c r="D15" s="128" t="s">
        <v>652</v>
      </c>
      <c r="E15" s="125">
        <v>1</v>
      </c>
      <c r="F15" s="116" t="s">
        <v>634</v>
      </c>
      <c r="G15" s="309" t="s">
        <v>1275</v>
      </c>
      <c r="H15" s="399">
        <f>SUM(I15:J15)</f>
        <v>1</v>
      </c>
      <c r="I15" s="399">
        <f>LEN(G15)-LEN(SUBSTITUTE(G15,_cn,""))</f>
        <v>1</v>
      </c>
      <c r="J15" s="399">
        <f>LEN(G15)-LEN(SUBSTITUTE(G15,_bn,""))</f>
        <v>0</v>
      </c>
      <c r="K15" s="399">
        <f>LEN(G15)-LEN(SUBSTITUTE(G15,_Wait,""))</f>
        <v>0</v>
      </c>
      <c r="L15" s="399">
        <f>E15-H15-K15</f>
        <v>0</v>
      </c>
    </row>
    <row r="16" spans="1:13" ht="25.5" customHeight="1" x14ac:dyDescent="0.15">
      <c r="B16" s="451"/>
      <c r="C16" s="121"/>
      <c r="D16" s="128" t="s">
        <v>653</v>
      </c>
      <c r="E16" s="125">
        <v>2</v>
      </c>
      <c r="F16" s="116" t="s">
        <v>634</v>
      </c>
      <c r="G16" s="333"/>
      <c r="H16" s="399">
        <f t="shared" ref="H16:H32" si="5">SUM(I16:J16)</f>
        <v>0</v>
      </c>
      <c r="I16" s="399">
        <f t="shared" ref="I16:I32" si="6">LEN(G16)-LEN(SUBSTITUTE(G16,_cn,""))</f>
        <v>0</v>
      </c>
      <c r="J16" s="399">
        <f t="shared" ref="J16:J32" si="7">LEN(G16)-LEN(SUBSTITUTE(G16,_bn,""))</f>
        <v>0</v>
      </c>
      <c r="K16" s="399">
        <f t="shared" ref="K16:K32" si="8">LEN(G16)-LEN(SUBSTITUTE(G16,_Wait,""))</f>
        <v>0</v>
      </c>
      <c r="L16" s="399">
        <f t="shared" ref="L16:L32" si="9">E16-H16-K16</f>
        <v>2</v>
      </c>
    </row>
    <row r="17" spans="2:13" ht="57" customHeight="1" x14ac:dyDescent="0.15">
      <c r="B17" s="451"/>
      <c r="C17" s="454" t="s">
        <v>654</v>
      </c>
      <c r="D17" s="129" t="s">
        <v>655</v>
      </c>
      <c r="E17" s="129">
        <v>4</v>
      </c>
      <c r="F17" s="116" t="s">
        <v>656</v>
      </c>
      <c r="G17" s="333" t="s">
        <v>1313</v>
      </c>
      <c r="H17" s="399">
        <f t="shared" si="5"/>
        <v>2</v>
      </c>
      <c r="I17" s="399">
        <f t="shared" si="6"/>
        <v>1</v>
      </c>
      <c r="J17" s="399">
        <f t="shared" si="7"/>
        <v>1</v>
      </c>
      <c r="K17" s="399">
        <f t="shared" si="8"/>
        <v>0</v>
      </c>
      <c r="L17" s="399">
        <f t="shared" si="9"/>
        <v>2</v>
      </c>
    </row>
    <row r="18" spans="2:13" ht="33.75" customHeight="1" x14ac:dyDescent="0.15">
      <c r="B18" s="451"/>
      <c r="C18" s="455"/>
      <c r="D18" s="129" t="s">
        <v>657</v>
      </c>
      <c r="E18" s="129">
        <v>2</v>
      </c>
      <c r="F18" s="116" t="s">
        <v>656</v>
      </c>
      <c r="G18" s="333" t="s">
        <v>1276</v>
      </c>
      <c r="H18" s="399">
        <f t="shared" si="5"/>
        <v>2</v>
      </c>
      <c r="I18" s="399">
        <f t="shared" si="6"/>
        <v>2</v>
      </c>
      <c r="J18" s="399">
        <f t="shared" si="7"/>
        <v>0</v>
      </c>
      <c r="K18" s="399">
        <f t="shared" si="8"/>
        <v>0</v>
      </c>
      <c r="L18" s="399">
        <f t="shared" si="9"/>
        <v>0</v>
      </c>
    </row>
    <row r="19" spans="2:13" ht="48" customHeight="1" x14ac:dyDescent="0.15">
      <c r="B19" s="451"/>
      <c r="C19" s="455"/>
      <c r="D19" s="129" t="s">
        <v>619</v>
      </c>
      <c r="E19" s="129">
        <v>2</v>
      </c>
      <c r="F19" s="116" t="s">
        <v>656</v>
      </c>
      <c r="G19" s="333" t="s">
        <v>1308</v>
      </c>
      <c r="H19" s="399">
        <f t="shared" si="5"/>
        <v>1</v>
      </c>
      <c r="I19" s="399">
        <f t="shared" si="6"/>
        <v>1</v>
      </c>
      <c r="J19" s="399">
        <f t="shared" si="7"/>
        <v>0</v>
      </c>
      <c r="K19" s="399">
        <f t="shared" si="8"/>
        <v>0</v>
      </c>
      <c r="L19" s="399">
        <f t="shared" si="9"/>
        <v>1</v>
      </c>
    </row>
    <row r="20" spans="2:13" ht="27.75" customHeight="1" x14ac:dyDescent="0.15">
      <c r="B20" s="451"/>
      <c r="C20" s="455"/>
      <c r="D20" s="129" t="s">
        <v>658</v>
      </c>
      <c r="E20" s="116">
        <v>2</v>
      </c>
      <c r="F20" s="116" t="s">
        <v>659</v>
      </c>
      <c r="G20" s="369"/>
      <c r="H20" s="399">
        <f t="shared" si="5"/>
        <v>0</v>
      </c>
      <c r="I20" s="399">
        <f t="shared" si="6"/>
        <v>0</v>
      </c>
      <c r="J20" s="399">
        <f t="shared" si="7"/>
        <v>0</v>
      </c>
      <c r="K20" s="399">
        <f t="shared" si="8"/>
        <v>0</v>
      </c>
      <c r="L20" s="399">
        <f t="shared" si="9"/>
        <v>2</v>
      </c>
      <c r="M20" s="247"/>
    </row>
    <row r="21" spans="2:13" ht="33.75" customHeight="1" x14ac:dyDescent="0.15">
      <c r="B21" s="451"/>
      <c r="C21" s="455"/>
      <c r="D21" s="116" t="s">
        <v>660</v>
      </c>
      <c r="E21" s="116">
        <v>1</v>
      </c>
      <c r="F21" s="116" t="s">
        <v>659</v>
      </c>
      <c r="G21" s="309"/>
      <c r="H21" s="399">
        <f t="shared" si="5"/>
        <v>0</v>
      </c>
      <c r="I21" s="399">
        <f t="shared" si="6"/>
        <v>0</v>
      </c>
      <c r="J21" s="399">
        <f t="shared" si="7"/>
        <v>0</v>
      </c>
      <c r="K21" s="399">
        <f t="shared" si="8"/>
        <v>0</v>
      </c>
      <c r="L21" s="399">
        <f t="shared" si="9"/>
        <v>1</v>
      </c>
    </row>
    <row r="22" spans="2:13" ht="81.75" customHeight="1" x14ac:dyDescent="0.15">
      <c r="B22" s="451"/>
      <c r="C22" s="455"/>
      <c r="D22" s="116" t="s">
        <v>617</v>
      </c>
      <c r="E22" s="116">
        <v>6</v>
      </c>
      <c r="F22" s="116" t="s">
        <v>642</v>
      </c>
      <c r="G22" s="309" t="s">
        <v>980</v>
      </c>
      <c r="H22" s="399">
        <f t="shared" si="5"/>
        <v>6</v>
      </c>
      <c r="I22" s="399">
        <f t="shared" si="6"/>
        <v>0</v>
      </c>
      <c r="J22" s="399">
        <f t="shared" si="7"/>
        <v>6</v>
      </c>
      <c r="K22" s="399">
        <f t="shared" si="8"/>
        <v>0</v>
      </c>
      <c r="L22" s="399">
        <f t="shared" si="9"/>
        <v>0</v>
      </c>
    </row>
    <row r="23" spans="2:13" ht="70.5" customHeight="1" x14ac:dyDescent="0.15">
      <c r="B23" s="451"/>
      <c r="C23" s="455"/>
      <c r="D23" s="131" t="s">
        <v>661</v>
      </c>
      <c r="E23" s="116">
        <v>4</v>
      </c>
      <c r="F23" s="116" t="s">
        <v>642</v>
      </c>
      <c r="G23" s="309" t="s">
        <v>1204</v>
      </c>
      <c r="H23" s="399">
        <f t="shared" si="5"/>
        <v>4</v>
      </c>
      <c r="I23" s="399">
        <f t="shared" si="6"/>
        <v>2</v>
      </c>
      <c r="J23" s="399">
        <f t="shared" si="7"/>
        <v>2</v>
      </c>
      <c r="K23" s="399">
        <f t="shared" si="8"/>
        <v>0</v>
      </c>
      <c r="L23" s="399">
        <f t="shared" si="9"/>
        <v>0</v>
      </c>
    </row>
    <row r="24" spans="2:13" ht="26.25" customHeight="1" x14ac:dyDescent="0.15">
      <c r="B24" s="451"/>
      <c r="C24" s="455"/>
      <c r="D24" s="116" t="s">
        <v>662</v>
      </c>
      <c r="E24" s="116">
        <v>1</v>
      </c>
      <c r="F24" s="116" t="s">
        <v>642</v>
      </c>
      <c r="G24" s="370" t="s">
        <v>981</v>
      </c>
      <c r="H24" s="399">
        <f t="shared" si="5"/>
        <v>1</v>
      </c>
      <c r="I24" s="399">
        <f t="shared" si="6"/>
        <v>0</v>
      </c>
      <c r="J24" s="399">
        <f t="shared" si="7"/>
        <v>1</v>
      </c>
      <c r="K24" s="399">
        <f t="shared" si="8"/>
        <v>0</v>
      </c>
      <c r="L24" s="399">
        <f t="shared" si="9"/>
        <v>0</v>
      </c>
    </row>
    <row r="25" spans="2:13" ht="45" x14ac:dyDescent="0.15">
      <c r="B25" s="451"/>
      <c r="C25" s="456"/>
      <c r="D25" s="116" t="s">
        <v>663</v>
      </c>
      <c r="E25" s="116">
        <v>2</v>
      </c>
      <c r="F25" s="116" t="s">
        <v>656</v>
      </c>
      <c r="G25" s="371" t="s">
        <v>1205</v>
      </c>
      <c r="H25" s="399">
        <f t="shared" si="5"/>
        <v>1</v>
      </c>
      <c r="I25" s="399">
        <f t="shared" si="6"/>
        <v>0</v>
      </c>
      <c r="J25" s="399">
        <f t="shared" si="7"/>
        <v>1</v>
      </c>
      <c r="K25" s="399">
        <f t="shared" si="8"/>
        <v>0</v>
      </c>
      <c r="L25" s="399">
        <f t="shared" si="9"/>
        <v>1</v>
      </c>
    </row>
    <row r="26" spans="2:13" ht="33.75" customHeight="1" x14ac:dyDescent="0.15">
      <c r="B26" s="451"/>
      <c r="C26" s="451" t="s">
        <v>664</v>
      </c>
      <c r="D26" s="242" t="s">
        <v>665</v>
      </c>
      <c r="E26" s="125">
        <v>2</v>
      </c>
      <c r="F26" s="116" t="s">
        <v>642</v>
      </c>
      <c r="G26" s="309" t="s">
        <v>1206</v>
      </c>
      <c r="H26" s="399">
        <f t="shared" si="5"/>
        <v>1</v>
      </c>
      <c r="I26" s="399">
        <f t="shared" si="6"/>
        <v>1</v>
      </c>
      <c r="J26" s="399">
        <f t="shared" si="7"/>
        <v>0</v>
      </c>
      <c r="K26" s="399">
        <f t="shared" si="8"/>
        <v>0</v>
      </c>
      <c r="L26" s="399">
        <f t="shared" si="9"/>
        <v>1</v>
      </c>
    </row>
    <row r="27" spans="2:13" ht="32.25" customHeight="1" x14ac:dyDescent="0.15">
      <c r="B27" s="451"/>
      <c r="C27" s="451"/>
      <c r="D27" s="124" t="s">
        <v>666</v>
      </c>
      <c r="E27" s="191">
        <v>1</v>
      </c>
      <c r="F27" s="116" t="s">
        <v>667</v>
      </c>
      <c r="G27" s="309"/>
      <c r="H27" s="399">
        <f t="shared" si="5"/>
        <v>0</v>
      </c>
      <c r="I27" s="399">
        <f t="shared" si="6"/>
        <v>0</v>
      </c>
      <c r="J27" s="399">
        <f t="shared" si="7"/>
        <v>0</v>
      </c>
      <c r="K27" s="399">
        <f t="shared" si="8"/>
        <v>0</v>
      </c>
      <c r="L27" s="399">
        <f t="shared" si="9"/>
        <v>1</v>
      </c>
    </row>
    <row r="28" spans="2:13" ht="30" customHeight="1" x14ac:dyDescent="0.15">
      <c r="B28" s="451"/>
      <c r="C28" s="451"/>
      <c r="D28" s="124" t="s">
        <v>618</v>
      </c>
      <c r="E28" s="191">
        <v>1</v>
      </c>
      <c r="F28" s="116" t="s">
        <v>667</v>
      </c>
      <c r="G28" s="309"/>
      <c r="H28" s="399">
        <f t="shared" si="5"/>
        <v>0</v>
      </c>
      <c r="I28" s="399">
        <f t="shared" si="6"/>
        <v>0</v>
      </c>
      <c r="J28" s="399">
        <f t="shared" si="7"/>
        <v>0</v>
      </c>
      <c r="K28" s="399">
        <f t="shared" si="8"/>
        <v>0</v>
      </c>
      <c r="L28" s="399">
        <f t="shared" si="9"/>
        <v>1</v>
      </c>
    </row>
    <row r="29" spans="2:13" ht="34.5" customHeight="1" x14ac:dyDescent="0.15">
      <c r="B29" s="451"/>
      <c r="C29" s="451"/>
      <c r="D29" s="128" t="s">
        <v>668</v>
      </c>
      <c r="E29" s="128">
        <v>2</v>
      </c>
      <c r="F29" s="116" t="s">
        <v>642</v>
      </c>
      <c r="G29" s="309" t="s">
        <v>1207</v>
      </c>
      <c r="H29" s="399">
        <f t="shared" si="5"/>
        <v>1</v>
      </c>
      <c r="I29" s="399">
        <f t="shared" si="6"/>
        <v>0</v>
      </c>
      <c r="J29" s="399">
        <f t="shared" si="7"/>
        <v>1</v>
      </c>
      <c r="K29" s="399">
        <f t="shared" si="8"/>
        <v>0</v>
      </c>
      <c r="L29" s="399">
        <f t="shared" si="9"/>
        <v>1</v>
      </c>
    </row>
    <row r="30" spans="2:13" ht="31.5" customHeight="1" x14ac:dyDescent="0.15">
      <c r="B30" s="451"/>
      <c r="C30" s="451"/>
      <c r="D30" s="128" t="s">
        <v>620</v>
      </c>
      <c r="E30" s="128">
        <v>1</v>
      </c>
      <c r="F30" s="116" t="s">
        <v>667</v>
      </c>
      <c r="G30" s="309"/>
      <c r="H30" s="399">
        <f t="shared" si="5"/>
        <v>0</v>
      </c>
      <c r="I30" s="399">
        <f t="shared" si="6"/>
        <v>0</v>
      </c>
      <c r="J30" s="399">
        <f t="shared" si="7"/>
        <v>0</v>
      </c>
      <c r="K30" s="399">
        <f t="shared" si="8"/>
        <v>0</v>
      </c>
      <c r="L30" s="399">
        <f t="shared" si="9"/>
        <v>1</v>
      </c>
    </row>
    <row r="31" spans="2:13" ht="70.5" customHeight="1" x14ac:dyDescent="0.15">
      <c r="B31" s="451"/>
      <c r="C31" s="454" t="s">
        <v>669</v>
      </c>
      <c r="D31" s="116" t="s">
        <v>670</v>
      </c>
      <c r="E31" s="116">
        <v>4</v>
      </c>
      <c r="F31" s="116" t="s">
        <v>642</v>
      </c>
      <c r="G31" s="371" t="s">
        <v>1208</v>
      </c>
      <c r="H31" s="399">
        <f t="shared" si="5"/>
        <v>4</v>
      </c>
      <c r="I31" s="399">
        <f t="shared" si="6"/>
        <v>0</v>
      </c>
      <c r="J31" s="399">
        <f t="shared" si="7"/>
        <v>4</v>
      </c>
      <c r="K31" s="399">
        <f t="shared" si="8"/>
        <v>0</v>
      </c>
      <c r="L31" s="399">
        <f t="shared" si="9"/>
        <v>0</v>
      </c>
    </row>
    <row r="32" spans="2:13" ht="33.75" customHeight="1" x14ac:dyDescent="0.15">
      <c r="B32" s="451"/>
      <c r="C32" s="455"/>
      <c r="D32" s="135" t="s">
        <v>671</v>
      </c>
      <c r="E32" s="116">
        <v>2</v>
      </c>
      <c r="F32" s="116" t="s">
        <v>642</v>
      </c>
      <c r="G32" s="309" t="s">
        <v>1209</v>
      </c>
      <c r="H32" s="399">
        <f t="shared" si="5"/>
        <v>2</v>
      </c>
      <c r="I32" s="399">
        <f t="shared" si="6"/>
        <v>0</v>
      </c>
      <c r="J32" s="399">
        <f t="shared" si="7"/>
        <v>2</v>
      </c>
      <c r="K32" s="399">
        <f t="shared" si="8"/>
        <v>0</v>
      </c>
      <c r="L32" s="399">
        <f t="shared" si="9"/>
        <v>0</v>
      </c>
    </row>
    <row r="33" spans="1:13" ht="24" customHeight="1" x14ac:dyDescent="0.15">
      <c r="A33" s="55" t="s">
        <v>900</v>
      </c>
      <c r="B33" s="451"/>
      <c r="C33" s="457" t="s">
        <v>650</v>
      </c>
      <c r="D33" s="457"/>
      <c r="E33" s="275">
        <f>SUM(E15:E32)</f>
        <v>40</v>
      </c>
      <c r="F33" s="275"/>
      <c r="G33" s="368"/>
      <c r="H33" s="413">
        <f>SUM(H15:H32)</f>
        <v>26</v>
      </c>
      <c r="I33" s="413">
        <f>SUM(I15:I32)</f>
        <v>8</v>
      </c>
      <c r="J33" s="413">
        <f>SUM(J15:J32)</f>
        <v>18</v>
      </c>
      <c r="K33" s="413">
        <f>SUM(K15:K32)</f>
        <v>0</v>
      </c>
      <c r="L33" s="413">
        <f>SUM(L15:L32)</f>
        <v>14</v>
      </c>
      <c r="M33" s="55" t="s">
        <v>1195</v>
      </c>
    </row>
    <row r="34" spans="1:13" ht="33" customHeight="1" x14ac:dyDescent="0.15">
      <c r="B34" s="451" t="s">
        <v>672</v>
      </c>
      <c r="C34" s="271"/>
      <c r="D34" s="176" t="s">
        <v>673</v>
      </c>
      <c r="E34" s="116">
        <v>1</v>
      </c>
      <c r="F34" s="116" t="s">
        <v>642</v>
      </c>
      <c r="G34" s="333" t="s">
        <v>925</v>
      </c>
      <c r="H34" s="399">
        <f>SUM(I34:J34)</f>
        <v>1</v>
      </c>
      <c r="I34" s="399">
        <f>LEN(G34)-LEN(SUBSTITUTE(G34,_cn,""))</f>
        <v>0</v>
      </c>
      <c r="J34" s="399">
        <f>LEN(G34)-LEN(SUBSTITUTE(G34,_bn,""))</f>
        <v>1</v>
      </c>
      <c r="K34" s="399">
        <f>LEN(G34)-LEN(SUBSTITUTE(G34,_Wait,""))</f>
        <v>0</v>
      </c>
      <c r="L34" s="399">
        <f>E34-H34-K34</f>
        <v>0</v>
      </c>
    </row>
    <row r="35" spans="1:13" ht="27.75" customHeight="1" x14ac:dyDescent="0.15">
      <c r="B35" s="451"/>
      <c r="C35" s="271"/>
      <c r="D35" s="271" t="s">
        <v>674</v>
      </c>
      <c r="E35" s="116">
        <v>1</v>
      </c>
      <c r="F35" s="116" t="s">
        <v>642</v>
      </c>
      <c r="G35" s="333" t="s">
        <v>934</v>
      </c>
      <c r="H35" s="399">
        <f t="shared" ref="H35:H42" si="10">SUM(I35:J35)</f>
        <v>1</v>
      </c>
      <c r="I35" s="399">
        <f t="shared" ref="I35:I42" si="11">LEN(G35)-LEN(SUBSTITUTE(G35,_cn,""))</f>
        <v>1</v>
      </c>
      <c r="J35" s="399">
        <f t="shared" ref="J35:J42" si="12">LEN(G35)-LEN(SUBSTITUTE(G35,_bn,""))</f>
        <v>0</v>
      </c>
      <c r="K35" s="399">
        <f t="shared" ref="K35:K42" si="13">LEN(G35)-LEN(SUBSTITUTE(G35,_Wait,""))</f>
        <v>0</v>
      </c>
      <c r="L35" s="399">
        <f t="shared" ref="L35:L42" si="14">E35-H35-K35</f>
        <v>0</v>
      </c>
    </row>
    <row r="36" spans="1:13" ht="27.75" customHeight="1" x14ac:dyDescent="0.15">
      <c r="B36" s="451"/>
      <c r="C36" s="271"/>
      <c r="D36" s="271" t="s">
        <v>653</v>
      </c>
      <c r="E36" s="116">
        <v>1</v>
      </c>
      <c r="F36" s="116" t="s">
        <v>642</v>
      </c>
      <c r="G36" s="309" t="s">
        <v>935</v>
      </c>
      <c r="H36" s="399">
        <f t="shared" si="10"/>
        <v>1</v>
      </c>
      <c r="I36" s="399">
        <f t="shared" si="11"/>
        <v>1</v>
      </c>
      <c r="J36" s="399">
        <f t="shared" si="12"/>
        <v>0</v>
      </c>
      <c r="K36" s="399">
        <f t="shared" si="13"/>
        <v>0</v>
      </c>
      <c r="L36" s="399">
        <f t="shared" si="14"/>
        <v>0</v>
      </c>
    </row>
    <row r="37" spans="1:13" ht="33" customHeight="1" x14ac:dyDescent="0.15">
      <c r="B37" s="451"/>
      <c r="C37" s="271"/>
      <c r="D37" s="271" t="s">
        <v>675</v>
      </c>
      <c r="E37" s="116">
        <v>2</v>
      </c>
      <c r="F37" s="116" t="s">
        <v>642</v>
      </c>
      <c r="G37" s="309" t="s">
        <v>1210</v>
      </c>
      <c r="H37" s="399">
        <f t="shared" si="10"/>
        <v>2</v>
      </c>
      <c r="I37" s="399">
        <f t="shared" si="11"/>
        <v>1</v>
      </c>
      <c r="J37" s="399">
        <f t="shared" si="12"/>
        <v>1</v>
      </c>
      <c r="K37" s="399">
        <f t="shared" si="13"/>
        <v>0</v>
      </c>
      <c r="L37" s="399">
        <f t="shared" si="14"/>
        <v>0</v>
      </c>
    </row>
    <row r="38" spans="1:13" ht="31.5" customHeight="1" x14ac:dyDescent="0.15">
      <c r="B38" s="451"/>
      <c r="C38" s="271"/>
      <c r="D38" s="176" t="s">
        <v>676</v>
      </c>
      <c r="E38" s="116">
        <v>1</v>
      </c>
      <c r="F38" s="116" t="s">
        <v>642</v>
      </c>
      <c r="G38" s="309" t="s">
        <v>936</v>
      </c>
      <c r="H38" s="399">
        <f t="shared" si="10"/>
        <v>1</v>
      </c>
      <c r="I38" s="399">
        <f t="shared" si="11"/>
        <v>1</v>
      </c>
      <c r="J38" s="399">
        <f t="shared" si="12"/>
        <v>0</v>
      </c>
      <c r="K38" s="399">
        <f t="shared" si="13"/>
        <v>0</v>
      </c>
      <c r="L38" s="399">
        <f t="shared" si="14"/>
        <v>0</v>
      </c>
    </row>
    <row r="39" spans="1:13" ht="60" customHeight="1" x14ac:dyDescent="0.15">
      <c r="B39" s="451"/>
      <c r="C39" s="271"/>
      <c r="D39" s="176" t="s">
        <v>677</v>
      </c>
      <c r="E39" s="116">
        <v>3</v>
      </c>
      <c r="F39" s="116" t="s">
        <v>642</v>
      </c>
      <c r="G39" s="309" t="s">
        <v>1335</v>
      </c>
      <c r="H39" s="399">
        <f t="shared" si="10"/>
        <v>4</v>
      </c>
      <c r="I39" s="399">
        <f t="shared" si="11"/>
        <v>2</v>
      </c>
      <c r="J39" s="399">
        <f t="shared" si="12"/>
        <v>2</v>
      </c>
      <c r="K39" s="399">
        <f t="shared" si="13"/>
        <v>0</v>
      </c>
      <c r="L39" s="399">
        <f t="shared" si="14"/>
        <v>-1</v>
      </c>
    </row>
    <row r="40" spans="1:13" ht="47.25" customHeight="1" x14ac:dyDescent="0.15">
      <c r="B40" s="451"/>
      <c r="C40" s="271"/>
      <c r="D40" s="271" t="s">
        <v>678</v>
      </c>
      <c r="E40" s="116">
        <v>3</v>
      </c>
      <c r="F40" s="116" t="s">
        <v>642</v>
      </c>
      <c r="G40" s="309" t="s">
        <v>1324</v>
      </c>
      <c r="H40" s="399">
        <f t="shared" si="10"/>
        <v>4</v>
      </c>
      <c r="I40" s="399">
        <f t="shared" si="11"/>
        <v>1</v>
      </c>
      <c r="J40" s="399">
        <f t="shared" si="12"/>
        <v>3</v>
      </c>
      <c r="K40" s="399">
        <f t="shared" si="13"/>
        <v>0</v>
      </c>
      <c r="L40" s="399">
        <f t="shared" si="14"/>
        <v>-1</v>
      </c>
    </row>
    <row r="41" spans="1:13" ht="30" customHeight="1" x14ac:dyDescent="0.15">
      <c r="B41" s="451"/>
      <c r="C41" s="271"/>
      <c r="D41" s="176" t="s">
        <v>679</v>
      </c>
      <c r="E41" s="116">
        <v>2</v>
      </c>
      <c r="F41" s="116" t="s">
        <v>642</v>
      </c>
      <c r="G41" s="309" t="s">
        <v>1211</v>
      </c>
      <c r="H41" s="399">
        <f t="shared" si="10"/>
        <v>1</v>
      </c>
      <c r="I41" s="399">
        <f t="shared" si="11"/>
        <v>1</v>
      </c>
      <c r="J41" s="399">
        <f t="shared" si="12"/>
        <v>0</v>
      </c>
      <c r="K41" s="399">
        <f t="shared" si="13"/>
        <v>0</v>
      </c>
      <c r="L41" s="399">
        <f t="shared" si="14"/>
        <v>1</v>
      </c>
    </row>
    <row r="42" spans="1:13" ht="48" x14ac:dyDescent="0.15">
      <c r="B42" s="451"/>
      <c r="C42" s="271"/>
      <c r="D42" s="176" t="s">
        <v>680</v>
      </c>
      <c r="E42" s="116">
        <v>3</v>
      </c>
      <c r="F42" s="116" t="s">
        <v>642</v>
      </c>
      <c r="G42" s="333" t="s">
        <v>1212</v>
      </c>
      <c r="H42" s="399">
        <f t="shared" si="10"/>
        <v>4</v>
      </c>
      <c r="I42" s="399">
        <f t="shared" si="11"/>
        <v>0</v>
      </c>
      <c r="J42" s="399">
        <f t="shared" si="12"/>
        <v>4</v>
      </c>
      <c r="K42" s="399">
        <f t="shared" si="13"/>
        <v>0</v>
      </c>
      <c r="L42" s="399">
        <f t="shared" si="14"/>
        <v>-1</v>
      </c>
    </row>
    <row r="43" spans="1:13" ht="22.5" customHeight="1" x14ac:dyDescent="0.15">
      <c r="A43" s="55" t="s">
        <v>901</v>
      </c>
      <c r="B43" s="451"/>
      <c r="C43" s="457" t="s">
        <v>650</v>
      </c>
      <c r="D43" s="457"/>
      <c r="E43" s="275">
        <f>SUM(E34:E42)</f>
        <v>17</v>
      </c>
      <c r="F43" s="275"/>
      <c r="G43" s="368"/>
      <c r="H43" s="413">
        <f>SUM(H34:H42)</f>
        <v>19</v>
      </c>
      <c r="I43" s="413">
        <f>SUM(I34:I42)</f>
        <v>8</v>
      </c>
      <c r="J43" s="413">
        <f>SUM(J34:J42)</f>
        <v>11</v>
      </c>
      <c r="K43" s="413">
        <f>SUM(K34:K42)</f>
        <v>0</v>
      </c>
      <c r="L43" s="413">
        <f>SUM(L34:L42)</f>
        <v>-2</v>
      </c>
      <c r="M43" s="55" t="s">
        <v>1195</v>
      </c>
    </row>
    <row r="44" spans="1:13" ht="21.75" customHeight="1" x14ac:dyDescent="0.15">
      <c r="B44" s="451" t="s">
        <v>681</v>
      </c>
      <c r="C44" s="271"/>
      <c r="D44" s="271" t="s">
        <v>652</v>
      </c>
      <c r="E44" s="116">
        <v>1</v>
      </c>
      <c r="F44" s="116" t="s">
        <v>642</v>
      </c>
      <c r="G44" s="333" t="s">
        <v>937</v>
      </c>
      <c r="H44" s="399">
        <f>SUM(I44:J44)</f>
        <v>1</v>
      </c>
      <c r="I44" s="399">
        <f>LEN(G44)-LEN(SUBSTITUTE(G44,_cn,""))</f>
        <v>1</v>
      </c>
      <c r="J44" s="399">
        <f>LEN(G44)-LEN(SUBSTITUTE(G44,_bn,""))</f>
        <v>0</v>
      </c>
      <c r="K44" s="399">
        <f>LEN(G44)-LEN(SUBSTITUTE(G44,_Wait,""))</f>
        <v>0</v>
      </c>
      <c r="L44" s="399">
        <f>E44-H44-K44</f>
        <v>0</v>
      </c>
    </row>
    <row r="45" spans="1:13" ht="31.5" customHeight="1" x14ac:dyDescent="0.15">
      <c r="B45" s="451"/>
      <c r="C45" s="271"/>
      <c r="D45" s="271" t="s">
        <v>653</v>
      </c>
      <c r="E45" s="116">
        <v>2</v>
      </c>
      <c r="F45" s="116" t="s">
        <v>642</v>
      </c>
      <c r="G45" s="309" t="s">
        <v>1306</v>
      </c>
      <c r="H45" s="399">
        <f t="shared" ref="H45:H56" si="15">SUM(I45:J45)</f>
        <v>2</v>
      </c>
      <c r="I45" s="399">
        <f t="shared" ref="I45:I56" si="16">LEN(G45)-LEN(SUBSTITUTE(G45,_cn,""))</f>
        <v>1</v>
      </c>
      <c r="J45" s="399">
        <f t="shared" ref="J45:J56" si="17">LEN(G45)-LEN(SUBSTITUTE(G45,_bn,""))</f>
        <v>1</v>
      </c>
      <c r="K45" s="399">
        <f t="shared" ref="K45:K56" si="18">LEN(G45)-LEN(SUBSTITUTE(G45,_Wait,""))</f>
        <v>0</v>
      </c>
      <c r="L45" s="399">
        <f t="shared" ref="L45:L56" si="19">E45-H45-K45</f>
        <v>0</v>
      </c>
    </row>
    <row r="46" spans="1:13" ht="27" customHeight="1" x14ac:dyDescent="0.15">
      <c r="B46" s="451"/>
      <c r="C46" s="458" t="s">
        <v>682</v>
      </c>
      <c r="D46" s="176" t="s">
        <v>683</v>
      </c>
      <c r="E46" s="116">
        <v>1</v>
      </c>
      <c r="F46" s="116" t="s">
        <v>667</v>
      </c>
      <c r="G46" s="309"/>
      <c r="H46" s="399">
        <f t="shared" si="15"/>
        <v>0</v>
      </c>
      <c r="I46" s="399">
        <f t="shared" si="16"/>
        <v>0</v>
      </c>
      <c r="J46" s="399">
        <f t="shared" si="17"/>
        <v>0</v>
      </c>
      <c r="K46" s="399">
        <f t="shared" si="18"/>
        <v>0</v>
      </c>
      <c r="L46" s="399">
        <f t="shared" si="19"/>
        <v>1</v>
      </c>
    </row>
    <row r="47" spans="1:13" ht="24.75" customHeight="1" x14ac:dyDescent="0.15">
      <c r="B47" s="451"/>
      <c r="C47" s="459"/>
      <c r="D47" s="176" t="s">
        <v>684</v>
      </c>
      <c r="E47" s="116">
        <v>2</v>
      </c>
      <c r="F47" s="116" t="s">
        <v>642</v>
      </c>
      <c r="G47" s="309"/>
      <c r="H47" s="399">
        <f t="shared" si="15"/>
        <v>0</v>
      </c>
      <c r="I47" s="399">
        <f t="shared" si="16"/>
        <v>0</v>
      </c>
      <c r="J47" s="399">
        <f t="shared" si="17"/>
        <v>0</v>
      </c>
      <c r="K47" s="399">
        <f t="shared" si="18"/>
        <v>0</v>
      </c>
      <c r="L47" s="399">
        <f t="shared" si="19"/>
        <v>2</v>
      </c>
    </row>
    <row r="48" spans="1:13" ht="27" customHeight="1" x14ac:dyDescent="0.15">
      <c r="B48" s="451"/>
      <c r="C48" s="460" t="s">
        <v>685</v>
      </c>
      <c r="D48" s="271" t="s">
        <v>686</v>
      </c>
      <c r="E48" s="116">
        <v>1</v>
      </c>
      <c r="F48" s="116" t="s">
        <v>667</v>
      </c>
      <c r="G48" s="309"/>
      <c r="H48" s="399">
        <f t="shared" si="15"/>
        <v>0</v>
      </c>
      <c r="I48" s="399">
        <f t="shared" si="16"/>
        <v>0</v>
      </c>
      <c r="J48" s="399">
        <f t="shared" si="17"/>
        <v>0</v>
      </c>
      <c r="K48" s="399">
        <f t="shared" si="18"/>
        <v>0</v>
      </c>
      <c r="L48" s="399">
        <f t="shared" si="19"/>
        <v>1</v>
      </c>
    </row>
    <row r="49" spans="1:13" ht="20.25" customHeight="1" x14ac:dyDescent="0.15">
      <c r="B49" s="451"/>
      <c r="C49" s="461"/>
      <c r="D49" s="191" t="s">
        <v>687</v>
      </c>
      <c r="E49" s="116">
        <v>1</v>
      </c>
      <c r="F49" s="116" t="s">
        <v>642</v>
      </c>
      <c r="G49" s="309" t="s">
        <v>938</v>
      </c>
      <c r="H49" s="399">
        <f t="shared" si="15"/>
        <v>1</v>
      </c>
      <c r="I49" s="399">
        <f t="shared" si="16"/>
        <v>1</v>
      </c>
      <c r="J49" s="399">
        <f t="shared" si="17"/>
        <v>0</v>
      </c>
      <c r="K49" s="399">
        <f t="shared" si="18"/>
        <v>0</v>
      </c>
      <c r="L49" s="399">
        <f t="shared" si="19"/>
        <v>0</v>
      </c>
    </row>
    <row r="50" spans="1:13" ht="27.75" customHeight="1" x14ac:dyDescent="0.15">
      <c r="B50" s="451"/>
      <c r="C50" s="461"/>
      <c r="D50" s="432" t="s">
        <v>1390</v>
      </c>
      <c r="E50" s="116">
        <v>1</v>
      </c>
      <c r="F50" s="116" t="s">
        <v>642</v>
      </c>
      <c r="G50" s="372" t="s">
        <v>1391</v>
      </c>
      <c r="H50" s="399">
        <f t="shared" si="15"/>
        <v>1</v>
      </c>
      <c r="I50" s="399">
        <f t="shared" si="16"/>
        <v>1</v>
      </c>
      <c r="J50" s="399">
        <f t="shared" si="17"/>
        <v>0</v>
      </c>
      <c r="K50" s="399">
        <f t="shared" si="18"/>
        <v>0</v>
      </c>
      <c r="L50" s="399">
        <f t="shared" si="19"/>
        <v>0</v>
      </c>
    </row>
    <row r="51" spans="1:13" ht="31.5" customHeight="1" x14ac:dyDescent="0.15">
      <c r="B51" s="451"/>
      <c r="C51" s="461"/>
      <c r="D51" s="271" t="s">
        <v>688</v>
      </c>
      <c r="E51" s="116">
        <v>1</v>
      </c>
      <c r="F51" s="116" t="s">
        <v>642</v>
      </c>
      <c r="G51" s="309" t="s">
        <v>939</v>
      </c>
      <c r="H51" s="399">
        <f t="shared" si="15"/>
        <v>1</v>
      </c>
      <c r="I51" s="399">
        <f t="shared" si="16"/>
        <v>1</v>
      </c>
      <c r="J51" s="399">
        <f t="shared" si="17"/>
        <v>0</v>
      </c>
      <c r="K51" s="399">
        <f t="shared" si="18"/>
        <v>0</v>
      </c>
      <c r="L51" s="399">
        <f t="shared" si="19"/>
        <v>0</v>
      </c>
    </row>
    <row r="52" spans="1:13" ht="86.25" customHeight="1" x14ac:dyDescent="0.15">
      <c r="B52" s="451"/>
      <c r="C52" s="462"/>
      <c r="D52" s="271" t="s">
        <v>689</v>
      </c>
      <c r="E52" s="116">
        <v>4</v>
      </c>
      <c r="F52" s="129" t="s">
        <v>642</v>
      </c>
      <c r="G52" s="372" t="s">
        <v>1307</v>
      </c>
      <c r="H52" s="399">
        <f t="shared" si="15"/>
        <v>7</v>
      </c>
      <c r="I52" s="399">
        <f t="shared" si="16"/>
        <v>2</v>
      </c>
      <c r="J52" s="399">
        <f t="shared" si="17"/>
        <v>5</v>
      </c>
      <c r="K52" s="399">
        <f t="shared" si="18"/>
        <v>0</v>
      </c>
      <c r="L52" s="399">
        <f t="shared" si="19"/>
        <v>-3</v>
      </c>
    </row>
    <row r="53" spans="1:13" ht="24.75" customHeight="1" x14ac:dyDescent="0.15">
      <c r="B53" s="451"/>
      <c r="C53" s="459" t="s">
        <v>690</v>
      </c>
      <c r="D53" s="271" t="s">
        <v>691</v>
      </c>
      <c r="E53" s="116">
        <v>1</v>
      </c>
      <c r="F53" s="129" t="s">
        <v>642</v>
      </c>
      <c r="G53" s="396" t="s">
        <v>1277</v>
      </c>
      <c r="H53" s="399">
        <f t="shared" si="15"/>
        <v>1</v>
      </c>
      <c r="I53" s="399">
        <f t="shared" si="16"/>
        <v>1</v>
      </c>
      <c r="J53" s="399">
        <f t="shared" si="17"/>
        <v>0</v>
      </c>
      <c r="K53" s="399">
        <f t="shared" si="18"/>
        <v>0</v>
      </c>
      <c r="L53" s="399">
        <f t="shared" si="19"/>
        <v>0</v>
      </c>
    </row>
    <row r="54" spans="1:13" ht="36" customHeight="1" x14ac:dyDescent="0.15">
      <c r="B54" s="451"/>
      <c r="C54" s="459"/>
      <c r="D54" s="271" t="s">
        <v>692</v>
      </c>
      <c r="E54" s="116">
        <v>1</v>
      </c>
      <c r="F54" s="129" t="s">
        <v>642</v>
      </c>
      <c r="G54" s="309" t="s">
        <v>1304</v>
      </c>
      <c r="H54" s="399">
        <f t="shared" si="15"/>
        <v>2</v>
      </c>
      <c r="I54" s="399">
        <f t="shared" si="16"/>
        <v>2</v>
      </c>
      <c r="J54" s="399">
        <f t="shared" si="17"/>
        <v>0</v>
      </c>
      <c r="K54" s="399">
        <f t="shared" si="18"/>
        <v>0</v>
      </c>
      <c r="L54" s="399">
        <f t="shared" si="19"/>
        <v>-1</v>
      </c>
    </row>
    <row r="55" spans="1:13" ht="31.5" customHeight="1" x14ac:dyDescent="0.15">
      <c r="B55" s="451"/>
      <c r="C55" s="459"/>
      <c r="D55" s="176" t="s">
        <v>693</v>
      </c>
      <c r="E55" s="116">
        <v>1</v>
      </c>
      <c r="F55" s="129" t="s">
        <v>642</v>
      </c>
      <c r="G55" s="309" t="s">
        <v>1305</v>
      </c>
      <c r="H55" s="399">
        <f t="shared" si="15"/>
        <v>2</v>
      </c>
      <c r="I55" s="399">
        <f t="shared" si="16"/>
        <v>2</v>
      </c>
      <c r="J55" s="399">
        <f t="shared" si="17"/>
        <v>0</v>
      </c>
      <c r="K55" s="399">
        <f t="shared" si="18"/>
        <v>0</v>
      </c>
      <c r="L55" s="399">
        <f t="shared" si="19"/>
        <v>-1</v>
      </c>
    </row>
    <row r="56" spans="1:13" ht="40.5" customHeight="1" x14ac:dyDescent="0.15">
      <c r="B56" s="451"/>
      <c r="C56" s="271" t="s">
        <v>694</v>
      </c>
      <c r="D56" s="176" t="s">
        <v>695</v>
      </c>
      <c r="E56" s="116">
        <v>1</v>
      </c>
      <c r="F56" s="129" t="s">
        <v>642</v>
      </c>
      <c r="G56" s="396" t="s">
        <v>1278</v>
      </c>
      <c r="H56" s="399">
        <f t="shared" si="15"/>
        <v>1</v>
      </c>
      <c r="I56" s="399">
        <f t="shared" si="16"/>
        <v>1</v>
      </c>
      <c r="J56" s="399">
        <f t="shared" si="17"/>
        <v>0</v>
      </c>
      <c r="K56" s="399">
        <f t="shared" si="18"/>
        <v>0</v>
      </c>
      <c r="L56" s="399">
        <f t="shared" si="19"/>
        <v>0</v>
      </c>
    </row>
    <row r="57" spans="1:13" ht="26.25" customHeight="1" x14ac:dyDescent="0.15">
      <c r="A57" s="55" t="s">
        <v>902</v>
      </c>
      <c r="B57" s="451"/>
      <c r="C57" s="463" t="s">
        <v>696</v>
      </c>
      <c r="D57" s="464"/>
      <c r="E57" s="275">
        <f>SUM(E44:E56)</f>
        <v>18</v>
      </c>
      <c r="F57" s="275"/>
      <c r="G57" s="368"/>
      <c r="H57" s="413">
        <f>SUM(H44:H56)</f>
        <v>19</v>
      </c>
      <c r="I57" s="413">
        <f>SUM(I44:I56)</f>
        <v>13</v>
      </c>
      <c r="J57" s="413">
        <f>SUM(J44:J56)</f>
        <v>6</v>
      </c>
      <c r="K57" s="413">
        <f>SUM(K44:K56)</f>
        <v>0</v>
      </c>
      <c r="L57" s="413">
        <f>SUM(L44:L56)</f>
        <v>-1</v>
      </c>
      <c r="M57" s="55" t="s">
        <v>1195</v>
      </c>
    </row>
    <row r="58" spans="1:13" ht="28.5" customHeight="1" x14ac:dyDescent="0.15">
      <c r="B58" s="465" t="s">
        <v>697</v>
      </c>
      <c r="C58" s="271"/>
      <c r="D58" s="176" t="s">
        <v>674</v>
      </c>
      <c r="E58" s="116">
        <v>1</v>
      </c>
      <c r="F58" s="116" t="s">
        <v>642</v>
      </c>
      <c r="G58" s="333" t="s">
        <v>933</v>
      </c>
      <c r="H58" s="399">
        <f>SUM(I58:J58)</f>
        <v>1</v>
      </c>
      <c r="I58" s="399">
        <f>LEN(G58)-LEN(SUBSTITUTE(G58,_cn,""))</f>
        <v>1</v>
      </c>
      <c r="J58" s="399">
        <f>LEN(G58)-LEN(SUBSTITUTE(G58,_bn,""))</f>
        <v>0</v>
      </c>
      <c r="K58" s="399">
        <f>LEN(G58)-LEN(SUBSTITUTE(G58,_Wait,""))</f>
        <v>0</v>
      </c>
      <c r="L58" s="399">
        <f>E58-H58-K58</f>
        <v>0</v>
      </c>
    </row>
    <row r="59" spans="1:13" ht="27.75" customHeight="1" x14ac:dyDescent="0.15">
      <c r="B59" s="466"/>
      <c r="C59" s="271"/>
      <c r="D59" s="191" t="s">
        <v>653</v>
      </c>
      <c r="E59" s="116">
        <v>1</v>
      </c>
      <c r="F59" s="271" t="s">
        <v>698</v>
      </c>
      <c r="G59" s="373"/>
      <c r="H59" s="399">
        <f t="shared" ref="H59:H70" si="20">SUM(I59:J59)</f>
        <v>0</v>
      </c>
      <c r="I59" s="399">
        <f t="shared" ref="I59:I70" si="21">LEN(G59)-LEN(SUBSTITUTE(G59,_cn,""))</f>
        <v>0</v>
      </c>
      <c r="J59" s="399">
        <f t="shared" ref="J59:J70" si="22">LEN(G59)-LEN(SUBSTITUTE(G59,_bn,""))</f>
        <v>0</v>
      </c>
      <c r="K59" s="399">
        <f t="shared" ref="K59:K70" si="23">LEN(G59)-LEN(SUBSTITUTE(G59,_Wait,""))</f>
        <v>0</v>
      </c>
      <c r="L59" s="399">
        <f t="shared" ref="L59:L70" si="24">E59-H59-K59</f>
        <v>1</v>
      </c>
    </row>
    <row r="60" spans="1:13" ht="30" customHeight="1" x14ac:dyDescent="0.15">
      <c r="B60" s="466"/>
      <c r="C60" s="468" t="s">
        <v>699</v>
      </c>
      <c r="D60" s="129" t="s">
        <v>700</v>
      </c>
      <c r="E60" s="116">
        <v>1</v>
      </c>
      <c r="F60" s="116" t="s">
        <v>634</v>
      </c>
      <c r="G60" s="396" t="s">
        <v>1279</v>
      </c>
      <c r="H60" s="399">
        <f t="shared" si="20"/>
        <v>1</v>
      </c>
      <c r="I60" s="399">
        <f t="shared" si="21"/>
        <v>1</v>
      </c>
      <c r="J60" s="399">
        <f t="shared" si="22"/>
        <v>0</v>
      </c>
      <c r="K60" s="399">
        <f t="shared" si="23"/>
        <v>0</v>
      </c>
      <c r="L60" s="399">
        <f t="shared" si="24"/>
        <v>0</v>
      </c>
    </row>
    <row r="61" spans="1:13" ht="24" x14ac:dyDescent="0.15">
      <c r="B61" s="466"/>
      <c r="C61" s="468"/>
      <c r="D61" s="129" t="s">
        <v>701</v>
      </c>
      <c r="E61" s="116">
        <v>2</v>
      </c>
      <c r="F61" s="116" t="s">
        <v>634</v>
      </c>
      <c r="G61" s="333" t="s">
        <v>1309</v>
      </c>
      <c r="H61" s="399">
        <f t="shared" si="20"/>
        <v>2</v>
      </c>
      <c r="I61" s="399">
        <f t="shared" si="21"/>
        <v>2</v>
      </c>
      <c r="J61" s="399">
        <f t="shared" si="22"/>
        <v>0</v>
      </c>
      <c r="K61" s="399">
        <f t="shared" si="23"/>
        <v>0</v>
      </c>
      <c r="L61" s="399">
        <f t="shared" si="24"/>
        <v>0</v>
      </c>
    </row>
    <row r="62" spans="1:13" ht="30" customHeight="1" x14ac:dyDescent="0.15">
      <c r="B62" s="466"/>
      <c r="C62" s="468"/>
      <c r="D62" s="129" t="s">
        <v>702</v>
      </c>
      <c r="E62" s="116">
        <v>1</v>
      </c>
      <c r="F62" s="116" t="s">
        <v>642</v>
      </c>
      <c r="G62" s="333" t="s">
        <v>1301</v>
      </c>
      <c r="H62" s="399">
        <f t="shared" si="20"/>
        <v>2</v>
      </c>
      <c r="I62" s="399">
        <f t="shared" si="21"/>
        <v>1</v>
      </c>
      <c r="J62" s="399">
        <f t="shared" si="22"/>
        <v>1</v>
      </c>
      <c r="K62" s="399">
        <f t="shared" si="23"/>
        <v>0</v>
      </c>
      <c r="L62" s="399">
        <f t="shared" si="24"/>
        <v>-1</v>
      </c>
    </row>
    <row r="63" spans="1:13" ht="30" customHeight="1" x14ac:dyDescent="0.15">
      <c r="B63" s="466"/>
      <c r="C63" s="271" t="s">
        <v>703</v>
      </c>
      <c r="D63" s="176" t="s">
        <v>704</v>
      </c>
      <c r="E63" s="116">
        <v>2</v>
      </c>
      <c r="F63" s="116" t="s">
        <v>705</v>
      </c>
      <c r="G63" s="334" t="s">
        <v>1325</v>
      </c>
      <c r="H63" s="399">
        <f t="shared" si="20"/>
        <v>1</v>
      </c>
      <c r="I63" s="399">
        <f t="shared" si="21"/>
        <v>0</v>
      </c>
      <c r="J63" s="399">
        <f t="shared" si="22"/>
        <v>1</v>
      </c>
      <c r="K63" s="399">
        <f t="shared" si="23"/>
        <v>0</v>
      </c>
      <c r="L63" s="399">
        <f t="shared" si="24"/>
        <v>1</v>
      </c>
    </row>
    <row r="64" spans="1:13" ht="25.5" customHeight="1" x14ac:dyDescent="0.15">
      <c r="B64" s="466"/>
      <c r="C64" s="458" t="s">
        <v>706</v>
      </c>
      <c r="D64" s="116" t="s">
        <v>707</v>
      </c>
      <c r="E64" s="116">
        <v>1</v>
      </c>
      <c r="F64" s="116" t="s">
        <v>642</v>
      </c>
      <c r="G64" s="397" t="s">
        <v>1280</v>
      </c>
      <c r="H64" s="399">
        <f t="shared" si="20"/>
        <v>1</v>
      </c>
      <c r="I64" s="399">
        <f t="shared" si="21"/>
        <v>1</v>
      </c>
      <c r="J64" s="399">
        <f t="shared" si="22"/>
        <v>0</v>
      </c>
      <c r="K64" s="399">
        <f t="shared" si="23"/>
        <v>0</v>
      </c>
      <c r="L64" s="399">
        <f t="shared" si="24"/>
        <v>0</v>
      </c>
    </row>
    <row r="65" spans="1:15" ht="36.75" customHeight="1" x14ac:dyDescent="0.15">
      <c r="B65" s="466"/>
      <c r="C65" s="458"/>
      <c r="D65" s="116" t="s">
        <v>708</v>
      </c>
      <c r="E65" s="116">
        <v>2</v>
      </c>
      <c r="F65" s="116" t="s">
        <v>642</v>
      </c>
      <c r="G65" s="309" t="s">
        <v>1213</v>
      </c>
      <c r="H65" s="399">
        <f t="shared" si="20"/>
        <v>2</v>
      </c>
      <c r="I65" s="399">
        <f t="shared" si="21"/>
        <v>2</v>
      </c>
      <c r="J65" s="399">
        <f t="shared" si="22"/>
        <v>0</v>
      </c>
      <c r="K65" s="399">
        <f t="shared" si="23"/>
        <v>0</v>
      </c>
      <c r="L65" s="399">
        <f t="shared" si="24"/>
        <v>0</v>
      </c>
    </row>
    <row r="66" spans="1:15" ht="43.5" customHeight="1" x14ac:dyDescent="0.15">
      <c r="B66" s="466"/>
      <c r="C66" s="458"/>
      <c r="D66" s="116" t="s">
        <v>709</v>
      </c>
      <c r="E66" s="116">
        <v>3</v>
      </c>
      <c r="F66" s="116" t="s">
        <v>634</v>
      </c>
      <c r="G66" s="309" t="s">
        <v>1326</v>
      </c>
      <c r="H66" s="399">
        <f t="shared" si="20"/>
        <v>3</v>
      </c>
      <c r="I66" s="399">
        <f t="shared" si="21"/>
        <v>2</v>
      </c>
      <c r="J66" s="399">
        <f t="shared" si="22"/>
        <v>1</v>
      </c>
      <c r="K66" s="399">
        <f t="shared" si="23"/>
        <v>0</v>
      </c>
      <c r="L66" s="399">
        <f t="shared" si="24"/>
        <v>0</v>
      </c>
    </row>
    <row r="67" spans="1:15" ht="31.5" customHeight="1" x14ac:dyDescent="0.15">
      <c r="B67" s="466"/>
      <c r="C67" s="469" t="s">
        <v>710</v>
      </c>
      <c r="D67" s="116" t="s">
        <v>711</v>
      </c>
      <c r="E67" s="116">
        <v>1</v>
      </c>
      <c r="F67" s="271" t="s">
        <v>698</v>
      </c>
      <c r="G67" s="309"/>
      <c r="H67" s="399">
        <f t="shared" si="20"/>
        <v>0</v>
      </c>
      <c r="I67" s="399">
        <f t="shared" si="21"/>
        <v>0</v>
      </c>
      <c r="J67" s="399">
        <f t="shared" si="22"/>
        <v>0</v>
      </c>
      <c r="K67" s="399">
        <f t="shared" si="23"/>
        <v>0</v>
      </c>
      <c r="L67" s="399">
        <f t="shared" si="24"/>
        <v>1</v>
      </c>
    </row>
    <row r="68" spans="1:15" ht="30" customHeight="1" x14ac:dyDescent="0.15">
      <c r="B68" s="466"/>
      <c r="C68" s="470"/>
      <c r="D68" s="116" t="s">
        <v>712</v>
      </c>
      <c r="E68" s="116">
        <v>1</v>
      </c>
      <c r="F68" s="271" t="s">
        <v>698</v>
      </c>
      <c r="G68" s="309"/>
      <c r="H68" s="399">
        <f t="shared" si="20"/>
        <v>0</v>
      </c>
      <c r="I68" s="399">
        <f t="shared" si="21"/>
        <v>0</v>
      </c>
      <c r="J68" s="399">
        <f t="shared" si="22"/>
        <v>0</v>
      </c>
      <c r="K68" s="399">
        <f t="shared" si="23"/>
        <v>0</v>
      </c>
      <c r="L68" s="399">
        <f t="shared" si="24"/>
        <v>1</v>
      </c>
    </row>
    <row r="69" spans="1:15" ht="30" customHeight="1" x14ac:dyDescent="0.15">
      <c r="B69" s="466"/>
      <c r="C69" s="470"/>
      <c r="D69" s="258" t="s">
        <v>895</v>
      </c>
      <c r="E69" s="116"/>
      <c r="F69" s="271"/>
      <c r="G69" s="333" t="s">
        <v>1300</v>
      </c>
      <c r="H69" s="399">
        <f t="shared" si="20"/>
        <v>1</v>
      </c>
      <c r="I69" s="399">
        <f t="shared" si="21"/>
        <v>0</v>
      </c>
      <c r="J69" s="399">
        <f t="shared" si="22"/>
        <v>1</v>
      </c>
      <c r="K69" s="399">
        <f t="shared" si="23"/>
        <v>0</v>
      </c>
      <c r="L69" s="399">
        <f t="shared" si="24"/>
        <v>-1</v>
      </c>
    </row>
    <row r="70" spans="1:15" ht="60" x14ac:dyDescent="0.15">
      <c r="B70" s="466"/>
      <c r="C70" s="470"/>
      <c r="D70" s="116" t="s">
        <v>887</v>
      </c>
      <c r="E70" s="116">
        <v>2</v>
      </c>
      <c r="F70" s="252" t="s">
        <v>726</v>
      </c>
      <c r="G70" s="333" t="s">
        <v>1111</v>
      </c>
      <c r="H70" s="399">
        <f t="shared" si="20"/>
        <v>5</v>
      </c>
      <c r="I70" s="399">
        <f t="shared" si="21"/>
        <v>0</v>
      </c>
      <c r="J70" s="399">
        <f t="shared" si="22"/>
        <v>5</v>
      </c>
      <c r="K70" s="399">
        <f t="shared" si="23"/>
        <v>0</v>
      </c>
      <c r="L70" s="399">
        <f t="shared" si="24"/>
        <v>-3</v>
      </c>
    </row>
    <row r="71" spans="1:15" ht="23.25" customHeight="1" x14ac:dyDescent="0.15">
      <c r="A71" s="55" t="s">
        <v>903</v>
      </c>
      <c r="B71" s="467"/>
      <c r="C71" s="214" t="s">
        <v>650</v>
      </c>
      <c r="D71" s="215"/>
      <c r="E71" s="275">
        <f>SUM(E58:E70)</f>
        <v>18</v>
      </c>
      <c r="F71" s="275"/>
      <c r="G71" s="367"/>
      <c r="H71" s="406">
        <f>SUM(H58:H70)</f>
        <v>19</v>
      </c>
      <c r="I71" s="406">
        <f>SUM(I58:I70)</f>
        <v>10</v>
      </c>
      <c r="J71" s="406">
        <f>SUM(J58:J70)</f>
        <v>9</v>
      </c>
      <c r="K71" s="406">
        <f>SUM(K58:K70)</f>
        <v>0</v>
      </c>
      <c r="L71" s="406">
        <f>SUM(L58:L70)</f>
        <v>-1</v>
      </c>
      <c r="M71" s="55" t="s">
        <v>1195</v>
      </c>
    </row>
    <row r="72" spans="1:15" ht="26.25" customHeight="1" x14ac:dyDescent="0.15">
      <c r="B72" s="451" t="s">
        <v>713</v>
      </c>
      <c r="C72" s="271"/>
      <c r="D72" s="271" t="s">
        <v>652</v>
      </c>
      <c r="E72" s="116">
        <v>1</v>
      </c>
      <c r="F72" s="116" t="s">
        <v>714</v>
      </c>
      <c r="G72" s="309" t="s">
        <v>940</v>
      </c>
      <c r="H72" s="399">
        <f>SUM(I72:J72)</f>
        <v>1</v>
      </c>
      <c r="I72" s="399">
        <f>LEN(G72)-LEN(SUBSTITUTE(G72,_cn,""))</f>
        <v>1</v>
      </c>
      <c r="J72" s="399">
        <f>LEN(G72)-LEN(SUBSTITUTE(G72,_bn,""))</f>
        <v>0</v>
      </c>
      <c r="K72" s="399">
        <f>LEN(G72)-LEN(SUBSTITUTE(G72,_Wait,""))</f>
        <v>0</v>
      </c>
      <c r="L72" s="399">
        <f>E72-H72-K72</f>
        <v>0</v>
      </c>
    </row>
    <row r="73" spans="1:15" ht="26.25" customHeight="1" x14ac:dyDescent="0.15">
      <c r="B73" s="451"/>
      <c r="C73" s="271"/>
      <c r="D73" s="271" t="s">
        <v>653</v>
      </c>
      <c r="E73" s="116">
        <v>1</v>
      </c>
      <c r="F73" s="271" t="s">
        <v>698</v>
      </c>
      <c r="G73" s="309"/>
      <c r="H73" s="399">
        <f t="shared" ref="H73:H85" si="25">SUM(I73:J73)</f>
        <v>0</v>
      </c>
      <c r="I73" s="399">
        <f t="shared" ref="I73:I85" si="26">LEN(G73)-LEN(SUBSTITUTE(G73,_cn,""))</f>
        <v>0</v>
      </c>
      <c r="J73" s="399">
        <f t="shared" ref="J73:J85" si="27">LEN(G73)-LEN(SUBSTITUTE(G73,_bn,""))</f>
        <v>0</v>
      </c>
      <c r="K73" s="399">
        <f t="shared" ref="K73:K85" si="28">LEN(G73)-LEN(SUBSTITUTE(G73,_Wait,""))</f>
        <v>0</v>
      </c>
      <c r="L73" s="399">
        <f t="shared" ref="L73:L85" si="29">E73-H73-K73</f>
        <v>1</v>
      </c>
    </row>
    <row r="74" spans="1:15" ht="30" customHeight="1" x14ac:dyDescent="0.15">
      <c r="B74" s="451"/>
      <c r="C74" s="468" t="s">
        <v>715</v>
      </c>
      <c r="D74" s="116" t="s">
        <v>716</v>
      </c>
      <c r="E74" s="116">
        <v>1</v>
      </c>
      <c r="F74" s="271" t="s">
        <v>698</v>
      </c>
      <c r="G74" s="332"/>
      <c r="H74" s="399">
        <f t="shared" si="25"/>
        <v>0</v>
      </c>
      <c r="I74" s="399">
        <f t="shared" si="26"/>
        <v>0</v>
      </c>
      <c r="J74" s="399">
        <f t="shared" si="27"/>
        <v>0</v>
      </c>
      <c r="K74" s="399">
        <f t="shared" si="28"/>
        <v>0</v>
      </c>
      <c r="L74" s="399">
        <f t="shared" si="29"/>
        <v>1</v>
      </c>
    </row>
    <row r="75" spans="1:15" ht="33" customHeight="1" x14ac:dyDescent="0.15">
      <c r="B75" s="451"/>
      <c r="C75" s="468"/>
      <c r="D75" s="116" t="s">
        <v>717</v>
      </c>
      <c r="E75" s="116">
        <v>1</v>
      </c>
      <c r="F75" s="271" t="s">
        <v>698</v>
      </c>
      <c r="G75" s="374"/>
      <c r="H75" s="399">
        <f t="shared" si="25"/>
        <v>0</v>
      </c>
      <c r="I75" s="399">
        <f t="shared" si="26"/>
        <v>0</v>
      </c>
      <c r="J75" s="399">
        <f t="shared" si="27"/>
        <v>0</v>
      </c>
      <c r="K75" s="399">
        <f t="shared" si="28"/>
        <v>0</v>
      </c>
      <c r="L75" s="399">
        <f t="shared" si="29"/>
        <v>1</v>
      </c>
    </row>
    <row r="76" spans="1:15" ht="30" x14ac:dyDescent="0.15">
      <c r="B76" s="451"/>
      <c r="C76" s="468"/>
      <c r="D76" s="271" t="s">
        <v>718</v>
      </c>
      <c r="E76" s="116">
        <v>1</v>
      </c>
      <c r="F76" s="116" t="s">
        <v>714</v>
      </c>
      <c r="G76" s="371" t="s">
        <v>1214</v>
      </c>
      <c r="H76" s="399">
        <f t="shared" si="25"/>
        <v>1</v>
      </c>
      <c r="I76" s="399">
        <f t="shared" si="26"/>
        <v>1</v>
      </c>
      <c r="J76" s="399">
        <f t="shared" si="27"/>
        <v>0</v>
      </c>
      <c r="K76" s="399">
        <f t="shared" si="28"/>
        <v>0</v>
      </c>
      <c r="L76" s="399">
        <f t="shared" si="29"/>
        <v>0</v>
      </c>
    </row>
    <row r="77" spans="1:15" ht="83.25" customHeight="1" x14ac:dyDescent="0.15">
      <c r="B77" s="451"/>
      <c r="C77" s="468" t="s">
        <v>719</v>
      </c>
      <c r="D77" s="116" t="s">
        <v>720</v>
      </c>
      <c r="E77" s="116">
        <v>6</v>
      </c>
      <c r="F77" s="426" t="s">
        <v>726</v>
      </c>
      <c r="G77" s="309" t="s">
        <v>1215</v>
      </c>
      <c r="H77" s="399">
        <f t="shared" si="25"/>
        <v>4</v>
      </c>
      <c r="I77" s="399">
        <f t="shared" si="26"/>
        <v>4</v>
      </c>
      <c r="J77" s="399">
        <f t="shared" si="27"/>
        <v>0</v>
      </c>
      <c r="K77" s="399">
        <f t="shared" si="28"/>
        <v>0</v>
      </c>
      <c r="L77" s="399">
        <f t="shared" si="29"/>
        <v>2</v>
      </c>
      <c r="N77" s="55" t="e">
        <f>LEN(SUBSTITUTE(#REF!,_cn,""))</f>
        <v>#REF!</v>
      </c>
      <c r="O77" s="55" t="e">
        <f>find</f>
        <v>#NAME?</v>
      </c>
    </row>
    <row r="78" spans="1:15" ht="48" x14ac:dyDescent="0.15">
      <c r="B78" s="451"/>
      <c r="C78" s="468"/>
      <c r="D78" s="116" t="s">
        <v>721</v>
      </c>
      <c r="E78" s="116">
        <v>7</v>
      </c>
      <c r="F78" s="426" t="s">
        <v>726</v>
      </c>
      <c r="G78" s="333" t="s">
        <v>1216</v>
      </c>
      <c r="H78" s="399">
        <f t="shared" si="25"/>
        <v>4</v>
      </c>
      <c r="I78" s="399">
        <f t="shared" si="26"/>
        <v>4</v>
      </c>
      <c r="J78" s="399">
        <f t="shared" si="27"/>
        <v>0</v>
      </c>
      <c r="K78" s="399">
        <f t="shared" si="28"/>
        <v>0</v>
      </c>
      <c r="L78" s="399">
        <f t="shared" si="29"/>
        <v>3</v>
      </c>
    </row>
    <row r="79" spans="1:15" ht="36" x14ac:dyDescent="0.15">
      <c r="B79" s="451"/>
      <c r="C79" s="468"/>
      <c r="D79" s="116" t="s">
        <v>722</v>
      </c>
      <c r="E79" s="116">
        <v>2</v>
      </c>
      <c r="F79" s="426" t="s">
        <v>726</v>
      </c>
      <c r="G79" s="309" t="s">
        <v>1383</v>
      </c>
      <c r="H79" s="399">
        <f t="shared" si="25"/>
        <v>2</v>
      </c>
      <c r="I79" s="399">
        <f t="shared" si="26"/>
        <v>2</v>
      </c>
      <c r="J79" s="399">
        <f t="shared" si="27"/>
        <v>0</v>
      </c>
      <c r="K79" s="399">
        <v>1</v>
      </c>
      <c r="L79" s="399">
        <f t="shared" si="29"/>
        <v>-1</v>
      </c>
    </row>
    <row r="80" spans="1:15" ht="36" x14ac:dyDescent="0.15">
      <c r="B80" s="451"/>
      <c r="C80" s="468"/>
      <c r="D80" s="271" t="s">
        <v>723</v>
      </c>
      <c r="E80" s="116">
        <v>2</v>
      </c>
      <c r="F80" s="426" t="s">
        <v>731</v>
      </c>
      <c r="G80" s="333" t="s">
        <v>1302</v>
      </c>
      <c r="H80" s="399">
        <f t="shared" si="25"/>
        <v>3</v>
      </c>
      <c r="I80" s="399">
        <f t="shared" si="26"/>
        <v>0</v>
      </c>
      <c r="J80" s="399">
        <f t="shared" si="27"/>
        <v>3</v>
      </c>
      <c r="K80" s="399">
        <f t="shared" si="28"/>
        <v>0</v>
      </c>
      <c r="L80" s="399">
        <f t="shared" si="29"/>
        <v>-1</v>
      </c>
    </row>
    <row r="81" spans="1:13" ht="27.75" customHeight="1" x14ac:dyDescent="0.15">
      <c r="B81" s="451"/>
      <c r="C81" s="468" t="s">
        <v>724</v>
      </c>
      <c r="D81" s="116" t="s">
        <v>725</v>
      </c>
      <c r="E81" s="116">
        <v>1</v>
      </c>
      <c r="F81" s="116" t="s">
        <v>726</v>
      </c>
      <c r="G81" s="334" t="s">
        <v>1281</v>
      </c>
      <c r="H81" s="399">
        <f t="shared" si="25"/>
        <v>1</v>
      </c>
      <c r="I81" s="399">
        <f t="shared" si="26"/>
        <v>1</v>
      </c>
      <c r="J81" s="399">
        <f t="shared" si="27"/>
        <v>0</v>
      </c>
      <c r="K81" s="399">
        <f t="shared" si="28"/>
        <v>0</v>
      </c>
      <c r="L81" s="399">
        <f t="shared" si="29"/>
        <v>0</v>
      </c>
    </row>
    <row r="82" spans="1:13" ht="30.75" customHeight="1" x14ac:dyDescent="0.15">
      <c r="B82" s="451"/>
      <c r="C82" s="468"/>
      <c r="D82" s="116" t="s">
        <v>727</v>
      </c>
      <c r="E82" s="116">
        <v>2</v>
      </c>
      <c r="F82" s="116" t="s">
        <v>728</v>
      </c>
      <c r="G82" s="334" t="s">
        <v>1282</v>
      </c>
      <c r="H82" s="399">
        <f t="shared" si="25"/>
        <v>1</v>
      </c>
      <c r="I82" s="399">
        <f t="shared" si="26"/>
        <v>0</v>
      </c>
      <c r="J82" s="399">
        <f t="shared" si="27"/>
        <v>1</v>
      </c>
      <c r="K82" s="399">
        <f t="shared" si="28"/>
        <v>0</v>
      </c>
      <c r="L82" s="399">
        <f t="shared" si="29"/>
        <v>1</v>
      </c>
    </row>
    <row r="83" spans="1:13" ht="31.5" customHeight="1" x14ac:dyDescent="0.15">
      <c r="B83" s="451"/>
      <c r="C83" s="468" t="s">
        <v>729</v>
      </c>
      <c r="D83" s="116" t="s">
        <v>730</v>
      </c>
      <c r="E83" s="116">
        <v>1</v>
      </c>
      <c r="F83" s="116" t="s">
        <v>731</v>
      </c>
      <c r="G83" s="396" t="s">
        <v>1283</v>
      </c>
      <c r="H83" s="399">
        <f t="shared" si="25"/>
        <v>1</v>
      </c>
      <c r="I83" s="399">
        <f t="shared" si="26"/>
        <v>1</v>
      </c>
      <c r="J83" s="399">
        <f t="shared" si="27"/>
        <v>0</v>
      </c>
      <c r="K83" s="399">
        <f t="shared" si="28"/>
        <v>0</v>
      </c>
      <c r="L83" s="399">
        <f t="shared" si="29"/>
        <v>0</v>
      </c>
    </row>
    <row r="84" spans="1:13" ht="33.75" customHeight="1" x14ac:dyDescent="0.15">
      <c r="B84" s="451"/>
      <c r="C84" s="468"/>
      <c r="D84" s="116" t="s">
        <v>732</v>
      </c>
      <c r="E84" s="116">
        <v>1</v>
      </c>
      <c r="F84" s="116" t="s">
        <v>726</v>
      </c>
      <c r="G84" s="309" t="s">
        <v>1217</v>
      </c>
      <c r="H84" s="399">
        <f t="shared" si="25"/>
        <v>1</v>
      </c>
      <c r="I84" s="399">
        <f t="shared" si="26"/>
        <v>1</v>
      </c>
      <c r="J84" s="399">
        <f t="shared" si="27"/>
        <v>0</v>
      </c>
      <c r="K84" s="399">
        <f t="shared" si="28"/>
        <v>0</v>
      </c>
      <c r="L84" s="399">
        <f t="shared" si="29"/>
        <v>0</v>
      </c>
    </row>
    <row r="85" spans="1:13" ht="24" customHeight="1" x14ac:dyDescent="0.15">
      <c r="B85" s="451"/>
      <c r="C85" s="468"/>
      <c r="D85" s="116" t="s">
        <v>519</v>
      </c>
      <c r="E85" s="116">
        <v>1</v>
      </c>
      <c r="F85" s="271" t="s">
        <v>698</v>
      </c>
      <c r="G85" s="309" t="s">
        <v>1364</v>
      </c>
      <c r="H85" s="399">
        <f t="shared" si="25"/>
        <v>1</v>
      </c>
      <c r="I85" s="399">
        <f t="shared" si="26"/>
        <v>0</v>
      </c>
      <c r="J85" s="399">
        <f t="shared" si="27"/>
        <v>1</v>
      </c>
      <c r="K85" s="399">
        <f t="shared" si="28"/>
        <v>0</v>
      </c>
      <c r="L85" s="399">
        <f t="shared" si="29"/>
        <v>0</v>
      </c>
    </row>
    <row r="86" spans="1:13" ht="24.75" customHeight="1" x14ac:dyDescent="0.15">
      <c r="A86" s="55" t="s">
        <v>904</v>
      </c>
      <c r="B86" s="451"/>
      <c r="C86" s="457" t="s">
        <v>650</v>
      </c>
      <c r="D86" s="457"/>
      <c r="E86" s="275">
        <f>SUM(E72:E85)</f>
        <v>28</v>
      </c>
      <c r="F86" s="275"/>
      <c r="G86" s="368"/>
      <c r="H86" s="413">
        <f>SUM(H72:H85)</f>
        <v>20</v>
      </c>
      <c r="I86" s="413">
        <f>SUM(I72:I85)</f>
        <v>15</v>
      </c>
      <c r="J86" s="413">
        <f>SUM(J72:J85)</f>
        <v>5</v>
      </c>
      <c r="K86" s="413">
        <f>SUM(K72:K85)</f>
        <v>1</v>
      </c>
      <c r="L86" s="413">
        <f>SUM(L72:L85)</f>
        <v>7</v>
      </c>
      <c r="M86" s="55" t="s">
        <v>1195</v>
      </c>
    </row>
    <row r="87" spans="1:13" ht="24.75" customHeight="1" x14ac:dyDescent="0.15">
      <c r="B87" s="465" t="s">
        <v>528</v>
      </c>
      <c r="C87" s="140"/>
      <c r="D87" s="140" t="s">
        <v>674</v>
      </c>
      <c r="E87" s="140">
        <v>1</v>
      </c>
      <c r="F87" s="116" t="s">
        <v>642</v>
      </c>
      <c r="G87" s="334" t="s">
        <v>1284</v>
      </c>
      <c r="H87" s="399">
        <f t="shared" ref="H87:H92" si="30">SUM(I87:J87)</f>
        <v>1</v>
      </c>
      <c r="I87" s="399">
        <f t="shared" ref="I87:I92" si="31">LEN(G87)-LEN(SUBSTITUTE(G87,_cn,""))</f>
        <v>1</v>
      </c>
      <c r="J87" s="399">
        <f t="shared" ref="J87:J92" si="32">LEN(G87)-LEN(SUBSTITUTE(G87,_bn,""))</f>
        <v>0</v>
      </c>
      <c r="K87" s="399">
        <f t="shared" ref="K87:K92" si="33">LEN(G87)-LEN(SUBSTITUTE(G87,_Wait,""))</f>
        <v>0</v>
      </c>
      <c r="L87" s="399">
        <f t="shared" ref="L87:L92" si="34">E87-H87-K87</f>
        <v>0</v>
      </c>
    </row>
    <row r="88" spans="1:13" ht="24.75" customHeight="1" x14ac:dyDescent="0.15">
      <c r="B88" s="466"/>
      <c r="C88" s="140"/>
      <c r="D88" s="140" t="s">
        <v>733</v>
      </c>
      <c r="E88" s="140">
        <v>1</v>
      </c>
      <c r="F88" s="116" t="s">
        <v>642</v>
      </c>
      <c r="G88" s="334" t="s">
        <v>1285</v>
      </c>
      <c r="H88" s="399">
        <f t="shared" si="30"/>
        <v>1</v>
      </c>
      <c r="I88" s="399">
        <f t="shared" si="31"/>
        <v>1</v>
      </c>
      <c r="J88" s="399">
        <f t="shared" si="32"/>
        <v>0</v>
      </c>
      <c r="K88" s="399">
        <f t="shared" si="33"/>
        <v>0</v>
      </c>
      <c r="L88" s="399">
        <f t="shared" si="34"/>
        <v>0</v>
      </c>
    </row>
    <row r="89" spans="1:13" ht="29.25" customHeight="1" x14ac:dyDescent="0.15">
      <c r="B89" s="466"/>
      <c r="C89" s="140"/>
      <c r="D89" s="129" t="s">
        <v>734</v>
      </c>
      <c r="E89" s="116">
        <v>1</v>
      </c>
      <c r="F89" s="116" t="s">
        <v>642</v>
      </c>
      <c r="G89" s="308" t="s">
        <v>1118</v>
      </c>
      <c r="H89" s="399">
        <f t="shared" si="30"/>
        <v>1</v>
      </c>
      <c r="I89" s="399">
        <f t="shared" si="31"/>
        <v>0</v>
      </c>
      <c r="J89" s="399">
        <f t="shared" si="32"/>
        <v>1</v>
      </c>
      <c r="K89" s="399">
        <f t="shared" si="33"/>
        <v>0</v>
      </c>
      <c r="L89" s="399">
        <f t="shared" si="34"/>
        <v>0</v>
      </c>
    </row>
    <row r="90" spans="1:13" ht="105.75" x14ac:dyDescent="0.15">
      <c r="B90" s="466"/>
      <c r="C90" s="140"/>
      <c r="D90" s="306" t="s">
        <v>1115</v>
      </c>
      <c r="E90" s="271">
        <v>3</v>
      </c>
      <c r="F90" s="116" t="s">
        <v>735</v>
      </c>
      <c r="G90" s="309" t="s">
        <v>1382</v>
      </c>
      <c r="H90" s="399">
        <f t="shared" si="30"/>
        <v>6</v>
      </c>
      <c r="I90" s="399">
        <f t="shared" si="31"/>
        <v>5</v>
      </c>
      <c r="J90" s="399">
        <f t="shared" si="32"/>
        <v>1</v>
      </c>
      <c r="K90" s="399">
        <v>3</v>
      </c>
      <c r="L90" s="399">
        <f t="shared" si="34"/>
        <v>-6</v>
      </c>
    </row>
    <row r="91" spans="1:13" ht="46.15" customHeight="1" x14ac:dyDescent="0.15">
      <c r="B91" s="466"/>
      <c r="C91" s="305"/>
      <c r="D91" s="307" t="s">
        <v>1116</v>
      </c>
      <c r="E91" s="271">
        <v>2</v>
      </c>
      <c r="F91" s="116"/>
      <c r="G91" s="310" t="s">
        <v>1119</v>
      </c>
      <c r="H91" s="399">
        <f t="shared" si="30"/>
        <v>2</v>
      </c>
      <c r="I91" s="399">
        <f t="shared" si="31"/>
        <v>2</v>
      </c>
      <c r="J91" s="399">
        <f t="shared" si="32"/>
        <v>0</v>
      </c>
      <c r="K91" s="399">
        <f t="shared" si="33"/>
        <v>0</v>
      </c>
      <c r="L91" s="399">
        <f t="shared" si="34"/>
        <v>0</v>
      </c>
    </row>
    <row r="92" spans="1:13" ht="46.15" customHeight="1" x14ac:dyDescent="0.15">
      <c r="B92" s="466"/>
      <c r="C92" s="305"/>
      <c r="D92" s="307" t="s">
        <v>1117</v>
      </c>
      <c r="E92" s="271">
        <v>4</v>
      </c>
      <c r="F92" s="116"/>
      <c r="G92" s="310" t="s">
        <v>1358</v>
      </c>
      <c r="H92" s="399">
        <f t="shared" si="30"/>
        <v>1</v>
      </c>
      <c r="I92" s="399">
        <f t="shared" si="31"/>
        <v>1</v>
      </c>
      <c r="J92" s="399">
        <f t="shared" si="32"/>
        <v>0</v>
      </c>
      <c r="K92" s="399">
        <f t="shared" si="33"/>
        <v>0</v>
      </c>
      <c r="L92" s="399">
        <f t="shared" si="34"/>
        <v>3</v>
      </c>
    </row>
    <row r="93" spans="1:13" ht="27" customHeight="1" x14ac:dyDescent="0.15">
      <c r="A93" s="55" t="s">
        <v>908</v>
      </c>
      <c r="B93" s="467"/>
      <c r="C93" s="471" t="s">
        <v>650</v>
      </c>
      <c r="D93" s="453"/>
      <c r="E93" s="275">
        <f>SUM(E87:E92)</f>
        <v>12</v>
      </c>
      <c r="F93" s="275"/>
      <c r="G93" s="375"/>
      <c r="H93" s="414">
        <f>SUM(H87:H92)</f>
        <v>12</v>
      </c>
      <c r="I93" s="414">
        <f>SUM(I87:I92)</f>
        <v>10</v>
      </c>
      <c r="J93" s="414">
        <f>SUM(J87:J92)</f>
        <v>2</v>
      </c>
      <c r="K93" s="414">
        <f>SUM(K87:K92)</f>
        <v>3</v>
      </c>
      <c r="L93" s="414">
        <f>SUM(L87:L92)</f>
        <v>-3</v>
      </c>
      <c r="M93" s="55" t="s">
        <v>1195</v>
      </c>
    </row>
    <row r="94" spans="1:13" ht="25.5" customHeight="1" x14ac:dyDescent="0.15">
      <c r="B94" s="465" t="s">
        <v>736</v>
      </c>
      <c r="C94" s="191"/>
      <c r="D94" s="129" t="s">
        <v>737</v>
      </c>
      <c r="E94" s="129">
        <v>1</v>
      </c>
      <c r="F94" s="271" t="s">
        <v>738</v>
      </c>
      <c r="G94" s="333" t="s">
        <v>941</v>
      </c>
      <c r="H94" s="399">
        <f>SUM(I94:J94)</f>
        <v>1</v>
      </c>
      <c r="I94" s="399">
        <f>LEN(G94)-LEN(SUBSTITUTE(G94,_cn,""))</f>
        <v>1</v>
      </c>
      <c r="J94" s="399">
        <f>LEN(G94)-LEN(SUBSTITUTE(G94,_bn,""))</f>
        <v>0</v>
      </c>
      <c r="K94" s="399">
        <f>LEN(G94)-LEN(SUBSTITUTE(G94,_Wait,""))</f>
        <v>0</v>
      </c>
      <c r="L94" s="399">
        <f>E94-H94-K94</f>
        <v>0</v>
      </c>
    </row>
    <row r="95" spans="1:13" ht="24.75" customHeight="1" x14ac:dyDescent="0.15">
      <c r="B95" s="466"/>
      <c r="C95" s="274"/>
      <c r="D95" s="133" t="s">
        <v>739</v>
      </c>
      <c r="E95" s="118">
        <v>2</v>
      </c>
      <c r="F95" s="118" t="s">
        <v>714</v>
      </c>
      <c r="G95" s="334" t="s">
        <v>1286</v>
      </c>
      <c r="H95" s="399">
        <f t="shared" ref="H95:H105" si="35">SUM(I95:J95)</f>
        <v>1</v>
      </c>
      <c r="I95" s="399">
        <f t="shared" ref="I95:I105" si="36">LEN(G95)-LEN(SUBSTITUTE(G95,_cn,""))</f>
        <v>1</v>
      </c>
      <c r="J95" s="399">
        <f t="shared" ref="J95:J105" si="37">LEN(G95)-LEN(SUBSTITUTE(G95,_bn,""))</f>
        <v>0</v>
      </c>
      <c r="K95" s="399">
        <f t="shared" ref="K95:K105" si="38">LEN(G95)-LEN(SUBSTITUTE(G95,_Wait,""))</f>
        <v>0</v>
      </c>
      <c r="L95" s="399">
        <f t="shared" ref="L95:L105" si="39">E95-H95-K95</f>
        <v>1</v>
      </c>
    </row>
    <row r="96" spans="1:13" ht="24.75" customHeight="1" x14ac:dyDescent="0.15">
      <c r="B96" s="466"/>
      <c r="C96" s="465" t="s">
        <v>740</v>
      </c>
      <c r="D96" s="133" t="s">
        <v>741</v>
      </c>
      <c r="E96" s="118">
        <v>1</v>
      </c>
      <c r="F96" s="116" t="s">
        <v>642</v>
      </c>
      <c r="G96" s="334" t="s">
        <v>1287</v>
      </c>
      <c r="H96" s="399">
        <f t="shared" si="35"/>
        <v>1</v>
      </c>
      <c r="I96" s="399">
        <f t="shared" si="36"/>
        <v>1</v>
      </c>
      <c r="J96" s="399">
        <f t="shared" si="37"/>
        <v>0</v>
      </c>
      <c r="K96" s="399">
        <f t="shared" si="38"/>
        <v>0</v>
      </c>
      <c r="L96" s="399">
        <f t="shared" si="39"/>
        <v>0</v>
      </c>
    </row>
    <row r="97" spans="1:13" ht="30" x14ac:dyDescent="0.15">
      <c r="B97" s="466"/>
      <c r="C97" s="466"/>
      <c r="D97" s="129" t="s">
        <v>742</v>
      </c>
      <c r="E97" s="116">
        <v>1</v>
      </c>
      <c r="F97" s="116" t="s">
        <v>642</v>
      </c>
      <c r="G97" s="334" t="s">
        <v>1288</v>
      </c>
      <c r="H97" s="399">
        <f t="shared" si="35"/>
        <v>1</v>
      </c>
      <c r="I97" s="399">
        <f t="shared" si="36"/>
        <v>1</v>
      </c>
      <c r="J97" s="399">
        <f t="shared" si="37"/>
        <v>0</v>
      </c>
      <c r="K97" s="399">
        <f t="shared" si="38"/>
        <v>0</v>
      </c>
      <c r="L97" s="399">
        <f t="shared" si="39"/>
        <v>0</v>
      </c>
    </row>
    <row r="98" spans="1:13" ht="30" x14ac:dyDescent="0.15">
      <c r="B98" s="466"/>
      <c r="C98" s="466"/>
      <c r="D98" s="129" t="s">
        <v>743</v>
      </c>
      <c r="E98" s="116">
        <v>2</v>
      </c>
      <c r="F98" s="116" t="s">
        <v>744</v>
      </c>
      <c r="G98" s="372" t="s">
        <v>1289</v>
      </c>
      <c r="H98" s="399">
        <f t="shared" si="35"/>
        <v>2</v>
      </c>
      <c r="I98" s="399">
        <f t="shared" si="36"/>
        <v>2</v>
      </c>
      <c r="J98" s="399">
        <f t="shared" si="37"/>
        <v>0</v>
      </c>
      <c r="K98" s="399">
        <f t="shared" si="38"/>
        <v>0</v>
      </c>
      <c r="L98" s="399">
        <f t="shared" si="39"/>
        <v>0</v>
      </c>
    </row>
    <row r="99" spans="1:13" ht="45.75" customHeight="1" x14ac:dyDescent="0.15">
      <c r="B99" s="466"/>
      <c r="C99" s="467"/>
      <c r="D99" s="129" t="s">
        <v>745</v>
      </c>
      <c r="E99" s="116">
        <v>2</v>
      </c>
      <c r="F99" s="116" t="s">
        <v>746</v>
      </c>
      <c r="G99" s="309" t="s">
        <v>1218</v>
      </c>
      <c r="H99" s="399">
        <f t="shared" si="35"/>
        <v>2</v>
      </c>
      <c r="I99" s="399">
        <f t="shared" si="36"/>
        <v>2</v>
      </c>
      <c r="J99" s="399">
        <f t="shared" si="37"/>
        <v>0</v>
      </c>
      <c r="K99" s="399">
        <f t="shared" si="38"/>
        <v>0</v>
      </c>
      <c r="L99" s="399">
        <f t="shared" si="39"/>
        <v>0</v>
      </c>
    </row>
    <row r="100" spans="1:13" ht="24.75" customHeight="1" x14ac:dyDescent="0.15">
      <c r="B100" s="466"/>
      <c r="D100" s="250" t="s">
        <v>747</v>
      </c>
      <c r="E100" s="116">
        <v>1</v>
      </c>
      <c r="F100" s="116" t="s">
        <v>746</v>
      </c>
      <c r="G100" s="334" t="s">
        <v>1290</v>
      </c>
      <c r="H100" s="399">
        <f t="shared" si="35"/>
        <v>1</v>
      </c>
      <c r="I100" s="399">
        <f t="shared" si="36"/>
        <v>1</v>
      </c>
      <c r="J100" s="399">
        <f t="shared" si="37"/>
        <v>0</v>
      </c>
      <c r="K100" s="399">
        <f t="shared" si="38"/>
        <v>0</v>
      </c>
      <c r="L100" s="399">
        <f t="shared" si="39"/>
        <v>0</v>
      </c>
    </row>
    <row r="101" spans="1:13" ht="28.5" customHeight="1" x14ac:dyDescent="0.15">
      <c r="B101" s="466"/>
      <c r="C101" s="465" t="s">
        <v>748</v>
      </c>
      <c r="D101" s="129" t="s">
        <v>749</v>
      </c>
      <c r="E101" s="116">
        <v>1</v>
      </c>
      <c r="F101" s="116" t="s">
        <v>642</v>
      </c>
      <c r="G101" s="309" t="s">
        <v>942</v>
      </c>
      <c r="H101" s="399">
        <f t="shared" si="35"/>
        <v>1</v>
      </c>
      <c r="I101" s="399">
        <f t="shared" si="36"/>
        <v>1</v>
      </c>
      <c r="J101" s="399">
        <f t="shared" si="37"/>
        <v>0</v>
      </c>
      <c r="K101" s="399">
        <f t="shared" si="38"/>
        <v>0</v>
      </c>
      <c r="L101" s="399">
        <f t="shared" si="39"/>
        <v>0</v>
      </c>
    </row>
    <row r="102" spans="1:13" ht="26.25" customHeight="1" x14ac:dyDescent="0.15">
      <c r="B102" s="466"/>
      <c r="C102" s="466"/>
      <c r="D102" s="129" t="s">
        <v>750</v>
      </c>
      <c r="E102" s="116">
        <v>2</v>
      </c>
      <c r="F102" s="271" t="s">
        <v>698</v>
      </c>
      <c r="G102" s="310"/>
      <c r="H102" s="399">
        <f t="shared" si="35"/>
        <v>0</v>
      </c>
      <c r="I102" s="399">
        <f t="shared" si="36"/>
        <v>0</v>
      </c>
      <c r="J102" s="399">
        <f t="shared" si="37"/>
        <v>0</v>
      </c>
      <c r="K102" s="399">
        <f t="shared" si="38"/>
        <v>0</v>
      </c>
      <c r="L102" s="399">
        <f t="shared" si="39"/>
        <v>2</v>
      </c>
    </row>
    <row r="103" spans="1:13" ht="266.25" customHeight="1" x14ac:dyDescent="0.15">
      <c r="B103" s="466"/>
      <c r="C103" s="466"/>
      <c r="D103" s="129" t="s">
        <v>751</v>
      </c>
      <c r="E103" s="116">
        <v>16</v>
      </c>
      <c r="F103" s="116" t="s">
        <v>634</v>
      </c>
      <c r="G103" s="330" t="s">
        <v>1365</v>
      </c>
      <c r="H103" s="399">
        <f t="shared" si="35"/>
        <v>17</v>
      </c>
      <c r="I103" s="399">
        <f t="shared" si="36"/>
        <v>13</v>
      </c>
      <c r="J103" s="399">
        <f t="shared" si="37"/>
        <v>4</v>
      </c>
      <c r="K103" s="399">
        <f t="shared" si="38"/>
        <v>0</v>
      </c>
      <c r="L103" s="399">
        <f t="shared" si="39"/>
        <v>-1</v>
      </c>
    </row>
    <row r="104" spans="1:13" ht="33" customHeight="1" x14ac:dyDescent="0.15">
      <c r="B104" s="466"/>
      <c r="C104" s="472" t="s">
        <v>752</v>
      </c>
      <c r="D104" s="129" t="s">
        <v>753</v>
      </c>
      <c r="E104" s="116">
        <v>1</v>
      </c>
      <c r="F104" s="176" t="s">
        <v>754</v>
      </c>
      <c r="G104" s="396" t="s">
        <v>1291</v>
      </c>
      <c r="H104" s="399">
        <f t="shared" si="35"/>
        <v>1</v>
      </c>
      <c r="I104" s="399">
        <f t="shared" si="36"/>
        <v>1</v>
      </c>
      <c r="J104" s="399">
        <f t="shared" si="37"/>
        <v>0</v>
      </c>
      <c r="K104" s="399">
        <f t="shared" si="38"/>
        <v>0</v>
      </c>
      <c r="L104" s="399">
        <f t="shared" si="39"/>
        <v>0</v>
      </c>
    </row>
    <row r="105" spans="1:13" ht="47.25" customHeight="1" x14ac:dyDescent="0.15">
      <c r="B105" s="466"/>
      <c r="C105" s="473"/>
      <c r="D105" s="133" t="s">
        <v>752</v>
      </c>
      <c r="E105" s="118">
        <v>4</v>
      </c>
      <c r="F105" s="116" t="s">
        <v>755</v>
      </c>
      <c r="G105" s="310" t="s">
        <v>1219</v>
      </c>
      <c r="H105" s="399">
        <f t="shared" si="35"/>
        <v>3</v>
      </c>
      <c r="I105" s="399">
        <f t="shared" si="36"/>
        <v>3</v>
      </c>
      <c r="J105" s="399">
        <f t="shared" si="37"/>
        <v>0</v>
      </c>
      <c r="K105" s="399">
        <f t="shared" si="38"/>
        <v>0</v>
      </c>
      <c r="L105" s="399">
        <f t="shared" si="39"/>
        <v>1</v>
      </c>
    </row>
    <row r="106" spans="1:13" ht="21" customHeight="1" x14ac:dyDescent="0.15">
      <c r="A106" s="55" t="s">
        <v>905</v>
      </c>
      <c r="B106" s="467"/>
      <c r="C106" s="471" t="s">
        <v>650</v>
      </c>
      <c r="D106" s="453"/>
      <c r="E106" s="275">
        <f>SUM(E94:E105)</f>
        <v>34</v>
      </c>
      <c r="F106" s="275"/>
      <c r="G106" s="375"/>
      <c r="H106" s="414">
        <f>SUM(H94:H105)</f>
        <v>31</v>
      </c>
      <c r="I106" s="414">
        <f>SUM(I94:I105)</f>
        <v>27</v>
      </c>
      <c r="J106" s="414">
        <f>SUM(J94:J105)</f>
        <v>4</v>
      </c>
      <c r="K106" s="414">
        <f>SUM(K94:K105)</f>
        <v>0</v>
      </c>
      <c r="L106" s="414">
        <f>SUM(L94:L105)</f>
        <v>3</v>
      </c>
      <c r="M106" s="55" t="s">
        <v>1195</v>
      </c>
    </row>
    <row r="107" spans="1:13" ht="26.25" customHeight="1" x14ac:dyDescent="0.15">
      <c r="B107" s="459" t="s">
        <v>756</v>
      </c>
      <c r="C107" s="271"/>
      <c r="D107" s="129" t="s">
        <v>737</v>
      </c>
      <c r="E107" s="271">
        <v>1</v>
      </c>
      <c r="F107" s="271" t="s">
        <v>738</v>
      </c>
      <c r="G107" s="376" t="s">
        <v>943</v>
      </c>
      <c r="H107" s="399">
        <f>SUM(I107:J107)</f>
        <v>1</v>
      </c>
      <c r="I107" s="399">
        <f>LEN(G107)-LEN(SUBSTITUTE(G107,_cn,""))</f>
        <v>1</v>
      </c>
      <c r="J107" s="399">
        <f>LEN(G107)-LEN(SUBSTITUTE(G107,_bn,""))</f>
        <v>0</v>
      </c>
      <c r="K107" s="399">
        <f>LEN(G107)-LEN(SUBSTITUTE(G107,_Wait,""))</f>
        <v>0</v>
      </c>
      <c r="L107" s="399">
        <f>E107-H107-K107</f>
        <v>0</v>
      </c>
    </row>
    <row r="108" spans="1:13" ht="26.25" customHeight="1" x14ac:dyDescent="0.15">
      <c r="B108" s="459"/>
      <c r="C108" s="271"/>
      <c r="D108" s="129" t="s">
        <v>739</v>
      </c>
      <c r="E108" s="271">
        <v>2</v>
      </c>
      <c r="F108" s="176" t="s">
        <v>757</v>
      </c>
      <c r="G108" s="330" t="s">
        <v>944</v>
      </c>
      <c r="H108" s="399">
        <f t="shared" ref="H108:H124" si="40">SUM(I108:J108)</f>
        <v>1</v>
      </c>
      <c r="I108" s="399">
        <f t="shared" ref="I108:I124" si="41">LEN(G108)-LEN(SUBSTITUTE(G108,_cn,""))</f>
        <v>1</v>
      </c>
      <c r="J108" s="399">
        <f t="shared" ref="J108:J124" si="42">LEN(G108)-LEN(SUBSTITUTE(G108,_bn,""))</f>
        <v>0</v>
      </c>
      <c r="K108" s="399">
        <f t="shared" ref="K108:K124" si="43">LEN(G108)-LEN(SUBSTITUTE(G108,_Wait,""))</f>
        <v>0</v>
      </c>
      <c r="L108" s="399">
        <f t="shared" ref="L108:L124" si="44">E108-H108-K108</f>
        <v>1</v>
      </c>
    </row>
    <row r="109" spans="1:13" ht="57.75" customHeight="1" x14ac:dyDescent="0.15">
      <c r="B109" s="459"/>
      <c r="C109" s="129" t="s">
        <v>758</v>
      </c>
      <c r="D109" s="129" t="s">
        <v>759</v>
      </c>
      <c r="E109" s="271">
        <v>1</v>
      </c>
      <c r="F109" s="268" t="s">
        <v>760</v>
      </c>
      <c r="G109" s="320"/>
      <c r="H109" s="399">
        <f t="shared" si="40"/>
        <v>0</v>
      </c>
      <c r="I109" s="399">
        <f t="shared" si="41"/>
        <v>0</v>
      </c>
      <c r="J109" s="399">
        <f t="shared" si="42"/>
        <v>0</v>
      </c>
      <c r="K109" s="399">
        <f t="shared" si="43"/>
        <v>0</v>
      </c>
      <c r="L109" s="399">
        <f t="shared" si="44"/>
        <v>1</v>
      </c>
    </row>
    <row r="110" spans="1:13" ht="24" customHeight="1" x14ac:dyDescent="0.15">
      <c r="B110" s="459"/>
      <c r="C110" s="474" t="s">
        <v>761</v>
      </c>
      <c r="D110" s="129" t="s">
        <v>762</v>
      </c>
      <c r="E110" s="271">
        <v>1</v>
      </c>
      <c r="F110" s="268" t="s">
        <v>738</v>
      </c>
      <c r="G110" s="377" t="s">
        <v>518</v>
      </c>
      <c r="H110" s="399">
        <f t="shared" si="40"/>
        <v>0</v>
      </c>
      <c r="I110" s="399">
        <f t="shared" si="41"/>
        <v>0</v>
      </c>
      <c r="J110" s="399">
        <f t="shared" si="42"/>
        <v>0</v>
      </c>
      <c r="K110" s="399">
        <f t="shared" si="43"/>
        <v>0</v>
      </c>
      <c r="L110" s="399">
        <f t="shared" si="44"/>
        <v>1</v>
      </c>
    </row>
    <row r="111" spans="1:13" ht="24" customHeight="1" x14ac:dyDescent="0.15">
      <c r="B111" s="459"/>
      <c r="C111" s="475"/>
      <c r="D111" s="129" t="s">
        <v>763</v>
      </c>
      <c r="E111" s="271">
        <v>1</v>
      </c>
      <c r="F111" s="268" t="s">
        <v>738</v>
      </c>
      <c r="G111" s="378" t="s">
        <v>947</v>
      </c>
      <c r="H111" s="399">
        <f t="shared" si="40"/>
        <v>1</v>
      </c>
      <c r="I111" s="399">
        <f t="shared" si="41"/>
        <v>1</v>
      </c>
      <c r="J111" s="399">
        <f t="shared" si="42"/>
        <v>0</v>
      </c>
      <c r="K111" s="399">
        <f t="shared" si="43"/>
        <v>0</v>
      </c>
      <c r="L111" s="399">
        <f t="shared" si="44"/>
        <v>0</v>
      </c>
    </row>
    <row r="112" spans="1:13" ht="24" customHeight="1" x14ac:dyDescent="0.15">
      <c r="B112" s="459"/>
      <c r="C112" s="475"/>
      <c r="D112" s="129" t="s">
        <v>702</v>
      </c>
      <c r="E112" s="271">
        <v>1</v>
      </c>
      <c r="F112" s="268" t="s">
        <v>760</v>
      </c>
      <c r="G112" s="378"/>
      <c r="H112" s="399">
        <f t="shared" si="40"/>
        <v>0</v>
      </c>
      <c r="I112" s="399">
        <f t="shared" si="41"/>
        <v>0</v>
      </c>
      <c r="J112" s="399">
        <f t="shared" si="42"/>
        <v>0</v>
      </c>
      <c r="K112" s="399">
        <f t="shared" si="43"/>
        <v>0</v>
      </c>
      <c r="L112" s="399">
        <f t="shared" si="44"/>
        <v>1</v>
      </c>
    </row>
    <row r="113" spans="1:13" ht="24" customHeight="1" x14ac:dyDescent="0.15">
      <c r="B113" s="459"/>
      <c r="C113" s="475"/>
      <c r="D113" s="116" t="s">
        <v>764</v>
      </c>
      <c r="E113" s="116">
        <v>2</v>
      </c>
      <c r="F113" s="176" t="s">
        <v>757</v>
      </c>
      <c r="G113" s="379" t="s">
        <v>1220</v>
      </c>
      <c r="H113" s="399">
        <f t="shared" si="40"/>
        <v>1</v>
      </c>
      <c r="I113" s="399">
        <f t="shared" si="41"/>
        <v>0</v>
      </c>
      <c r="J113" s="399">
        <f t="shared" si="42"/>
        <v>1</v>
      </c>
      <c r="K113" s="399">
        <f t="shared" si="43"/>
        <v>0</v>
      </c>
      <c r="L113" s="399">
        <f t="shared" si="44"/>
        <v>1</v>
      </c>
    </row>
    <row r="114" spans="1:13" ht="24" customHeight="1" x14ac:dyDescent="0.15">
      <c r="B114" s="459"/>
      <c r="C114" s="476"/>
      <c r="D114" s="116" t="s">
        <v>765</v>
      </c>
      <c r="E114" s="116">
        <v>1</v>
      </c>
      <c r="F114" s="176" t="s">
        <v>757</v>
      </c>
      <c r="G114" s="310" t="s">
        <v>1221</v>
      </c>
      <c r="H114" s="399">
        <f t="shared" si="40"/>
        <v>1</v>
      </c>
      <c r="I114" s="399">
        <f t="shared" si="41"/>
        <v>1</v>
      </c>
      <c r="J114" s="399">
        <f t="shared" si="42"/>
        <v>0</v>
      </c>
      <c r="K114" s="399">
        <f t="shared" si="43"/>
        <v>0</v>
      </c>
      <c r="L114" s="399">
        <f t="shared" si="44"/>
        <v>0</v>
      </c>
    </row>
    <row r="115" spans="1:13" ht="30.75" customHeight="1" x14ac:dyDescent="0.15">
      <c r="B115" s="459"/>
      <c r="C115" s="460" t="s">
        <v>766</v>
      </c>
      <c r="D115" s="116" t="s">
        <v>767</v>
      </c>
      <c r="E115" s="116">
        <v>1</v>
      </c>
      <c r="F115" s="271" t="s">
        <v>738</v>
      </c>
      <c r="G115" s="310"/>
      <c r="H115" s="399">
        <f t="shared" si="40"/>
        <v>0</v>
      </c>
      <c r="I115" s="399">
        <f t="shared" si="41"/>
        <v>0</v>
      </c>
      <c r="J115" s="399">
        <f t="shared" si="42"/>
        <v>0</v>
      </c>
      <c r="K115" s="399">
        <f t="shared" si="43"/>
        <v>0</v>
      </c>
      <c r="L115" s="399">
        <f t="shared" si="44"/>
        <v>1</v>
      </c>
    </row>
    <row r="116" spans="1:13" ht="29.25" customHeight="1" x14ac:dyDescent="0.15">
      <c r="B116" s="459"/>
      <c r="C116" s="461"/>
      <c r="D116" s="129" t="s">
        <v>768</v>
      </c>
      <c r="E116" s="271">
        <v>3</v>
      </c>
      <c r="F116" s="176" t="s">
        <v>769</v>
      </c>
      <c r="G116" s="320" t="s">
        <v>1330</v>
      </c>
      <c r="H116" s="399">
        <f t="shared" si="40"/>
        <v>2</v>
      </c>
      <c r="I116" s="399">
        <f t="shared" si="41"/>
        <v>2</v>
      </c>
      <c r="J116" s="399">
        <f t="shared" si="42"/>
        <v>0</v>
      </c>
      <c r="K116" s="399">
        <f t="shared" si="43"/>
        <v>0</v>
      </c>
      <c r="L116" s="399">
        <f t="shared" si="44"/>
        <v>1</v>
      </c>
    </row>
    <row r="117" spans="1:13" ht="30" x14ac:dyDescent="0.15">
      <c r="B117" s="459"/>
      <c r="C117" s="461"/>
      <c r="D117" s="129" t="s">
        <v>770</v>
      </c>
      <c r="E117" s="271">
        <v>1</v>
      </c>
      <c r="F117" s="176" t="s">
        <v>754</v>
      </c>
      <c r="G117" s="379" t="s">
        <v>946</v>
      </c>
      <c r="H117" s="399">
        <f t="shared" si="40"/>
        <v>1</v>
      </c>
      <c r="I117" s="399">
        <f t="shared" si="41"/>
        <v>1</v>
      </c>
      <c r="J117" s="399">
        <f t="shared" si="42"/>
        <v>0</v>
      </c>
      <c r="K117" s="399">
        <f t="shared" si="43"/>
        <v>0</v>
      </c>
      <c r="L117" s="399">
        <f t="shared" si="44"/>
        <v>0</v>
      </c>
    </row>
    <row r="118" spans="1:13" ht="30" x14ac:dyDescent="0.15">
      <c r="B118" s="459"/>
      <c r="C118" s="461"/>
      <c r="D118" s="129" t="s">
        <v>771</v>
      </c>
      <c r="E118" s="271">
        <v>3</v>
      </c>
      <c r="F118" s="176" t="s">
        <v>772</v>
      </c>
      <c r="G118" s="380" t="s">
        <v>1222</v>
      </c>
      <c r="H118" s="399">
        <f t="shared" si="40"/>
        <v>2</v>
      </c>
      <c r="I118" s="399">
        <f t="shared" si="41"/>
        <v>2</v>
      </c>
      <c r="J118" s="399">
        <f t="shared" si="42"/>
        <v>0</v>
      </c>
      <c r="K118" s="399">
        <f t="shared" si="43"/>
        <v>0</v>
      </c>
      <c r="L118" s="399">
        <f t="shared" si="44"/>
        <v>1</v>
      </c>
    </row>
    <row r="119" spans="1:13" ht="30.75" customHeight="1" x14ac:dyDescent="0.15">
      <c r="B119" s="459"/>
      <c r="C119" s="271" t="s">
        <v>773</v>
      </c>
      <c r="D119" s="129" t="s">
        <v>774</v>
      </c>
      <c r="E119" s="271">
        <v>1</v>
      </c>
      <c r="F119" s="176" t="s">
        <v>754</v>
      </c>
      <c r="G119" s="381"/>
      <c r="H119" s="399">
        <f t="shared" si="40"/>
        <v>0</v>
      </c>
      <c r="I119" s="399">
        <f t="shared" si="41"/>
        <v>0</v>
      </c>
      <c r="J119" s="399">
        <f t="shared" si="42"/>
        <v>0</v>
      </c>
      <c r="K119" s="399">
        <f t="shared" si="43"/>
        <v>0</v>
      </c>
      <c r="L119" s="399">
        <f t="shared" si="44"/>
        <v>1</v>
      </c>
    </row>
    <row r="120" spans="1:13" ht="45" x14ac:dyDescent="0.15">
      <c r="B120" s="459"/>
      <c r="C120" s="118" t="s">
        <v>775</v>
      </c>
      <c r="D120" s="271" t="s">
        <v>776</v>
      </c>
      <c r="E120" s="271">
        <v>1</v>
      </c>
      <c r="F120" s="271" t="s">
        <v>738</v>
      </c>
      <c r="G120" s="310" t="s">
        <v>949</v>
      </c>
      <c r="H120" s="399">
        <f t="shared" si="40"/>
        <v>1</v>
      </c>
      <c r="I120" s="399">
        <f t="shared" si="41"/>
        <v>1</v>
      </c>
      <c r="J120" s="399">
        <f t="shared" si="42"/>
        <v>0</v>
      </c>
      <c r="K120" s="399">
        <f t="shared" si="43"/>
        <v>0</v>
      </c>
      <c r="L120" s="399">
        <f t="shared" si="44"/>
        <v>0</v>
      </c>
    </row>
    <row r="121" spans="1:13" ht="34.5" customHeight="1" x14ac:dyDescent="0.15">
      <c r="B121" s="459"/>
      <c r="C121" s="118" t="s">
        <v>777</v>
      </c>
      <c r="D121" s="129" t="s">
        <v>778</v>
      </c>
      <c r="E121" s="129">
        <v>1</v>
      </c>
      <c r="F121" s="271" t="s">
        <v>738</v>
      </c>
      <c r="G121" s="310" t="s">
        <v>950</v>
      </c>
      <c r="H121" s="399">
        <f t="shared" si="40"/>
        <v>1</v>
      </c>
      <c r="I121" s="399">
        <f t="shared" si="41"/>
        <v>1</v>
      </c>
      <c r="J121" s="399">
        <f t="shared" si="42"/>
        <v>0</v>
      </c>
      <c r="K121" s="399">
        <f t="shared" si="43"/>
        <v>0</v>
      </c>
      <c r="L121" s="399">
        <f t="shared" si="44"/>
        <v>0</v>
      </c>
    </row>
    <row r="122" spans="1:13" ht="30" x14ac:dyDescent="0.15">
      <c r="B122" s="459"/>
      <c r="C122" s="465" t="s">
        <v>779</v>
      </c>
      <c r="D122" s="116" t="s">
        <v>780</v>
      </c>
      <c r="E122" s="116">
        <v>1</v>
      </c>
      <c r="F122" s="271" t="s">
        <v>738</v>
      </c>
      <c r="G122" s="381" t="s">
        <v>945</v>
      </c>
      <c r="H122" s="399">
        <f t="shared" si="40"/>
        <v>1</v>
      </c>
      <c r="I122" s="399">
        <f t="shared" si="41"/>
        <v>1</v>
      </c>
      <c r="J122" s="399">
        <f t="shared" si="42"/>
        <v>0</v>
      </c>
      <c r="K122" s="399">
        <f t="shared" si="43"/>
        <v>0</v>
      </c>
      <c r="L122" s="399">
        <f t="shared" si="44"/>
        <v>0</v>
      </c>
    </row>
    <row r="123" spans="1:13" ht="24" customHeight="1" x14ac:dyDescent="0.15">
      <c r="B123" s="459"/>
      <c r="C123" s="466"/>
      <c r="D123" s="129" t="s">
        <v>781</v>
      </c>
      <c r="E123" s="116">
        <v>1</v>
      </c>
      <c r="F123" s="271" t="s">
        <v>738</v>
      </c>
      <c r="G123" s="310" t="s">
        <v>948</v>
      </c>
      <c r="H123" s="399">
        <f t="shared" si="40"/>
        <v>1</v>
      </c>
      <c r="I123" s="399">
        <f t="shared" si="41"/>
        <v>1</v>
      </c>
      <c r="J123" s="399">
        <f t="shared" si="42"/>
        <v>0</v>
      </c>
      <c r="K123" s="399">
        <f t="shared" si="43"/>
        <v>0</v>
      </c>
      <c r="L123" s="399">
        <f t="shared" si="44"/>
        <v>0</v>
      </c>
    </row>
    <row r="124" spans="1:13" ht="30" customHeight="1" x14ac:dyDescent="0.15">
      <c r="B124" s="459"/>
      <c r="C124" s="466"/>
      <c r="D124" s="129" t="s">
        <v>782</v>
      </c>
      <c r="E124" s="116">
        <v>1</v>
      </c>
      <c r="F124" s="271" t="s">
        <v>738</v>
      </c>
      <c r="G124" s="332" t="s">
        <v>1223</v>
      </c>
      <c r="H124" s="399">
        <f t="shared" si="40"/>
        <v>1</v>
      </c>
      <c r="I124" s="399">
        <f t="shared" si="41"/>
        <v>1</v>
      </c>
      <c r="J124" s="399">
        <f t="shared" si="42"/>
        <v>0</v>
      </c>
      <c r="K124" s="399">
        <f t="shared" si="43"/>
        <v>0</v>
      </c>
      <c r="L124" s="399">
        <f t="shared" si="44"/>
        <v>0</v>
      </c>
    </row>
    <row r="125" spans="1:13" ht="23.25" customHeight="1" x14ac:dyDescent="0.15">
      <c r="A125" s="55" t="s">
        <v>906</v>
      </c>
      <c r="B125" s="459"/>
      <c r="C125" s="457" t="s">
        <v>650</v>
      </c>
      <c r="D125" s="457"/>
      <c r="E125" s="275">
        <f t="shared" ref="E125:L125" si="45">SUM(E107:E124)</f>
        <v>24</v>
      </c>
      <c r="F125" s="275">
        <f t="shared" si="45"/>
        <v>0</v>
      </c>
      <c r="G125" s="367">
        <f t="shared" si="45"/>
        <v>0</v>
      </c>
      <c r="H125" s="406">
        <f t="shared" si="45"/>
        <v>15</v>
      </c>
      <c r="I125" s="406">
        <f t="shared" si="45"/>
        <v>14</v>
      </c>
      <c r="J125" s="406">
        <f t="shared" si="45"/>
        <v>1</v>
      </c>
      <c r="K125" s="406">
        <f t="shared" si="45"/>
        <v>0</v>
      </c>
      <c r="L125" s="406">
        <f t="shared" si="45"/>
        <v>9</v>
      </c>
      <c r="M125" s="55" t="s">
        <v>1195</v>
      </c>
    </row>
    <row r="126" spans="1:13" ht="30" customHeight="1" x14ac:dyDescent="0.15">
      <c r="B126" s="460" t="s">
        <v>783</v>
      </c>
      <c r="C126" s="271"/>
      <c r="D126" s="129" t="s">
        <v>737</v>
      </c>
      <c r="E126" s="129">
        <v>1</v>
      </c>
      <c r="F126" s="116" t="s">
        <v>642</v>
      </c>
      <c r="G126" s="382" t="s">
        <v>1224</v>
      </c>
      <c r="H126" s="399">
        <f>SUM(I126:J126)</f>
        <v>0</v>
      </c>
      <c r="I126" s="399">
        <f>LEN(G126)-LEN(SUBSTITUTE(G126,_cn,""))</f>
        <v>0</v>
      </c>
      <c r="J126" s="399">
        <f>LEN(G126)-LEN(SUBSTITUTE(G126,_bn,""))</f>
        <v>0</v>
      </c>
      <c r="K126" s="399">
        <f>LEN(G126)-LEN(SUBSTITUTE(G126,_Wait,""))</f>
        <v>0</v>
      </c>
      <c r="L126" s="399">
        <f>E126-H126-K126</f>
        <v>1</v>
      </c>
    </row>
    <row r="127" spans="1:13" ht="23.25" customHeight="1" x14ac:dyDescent="0.15">
      <c r="B127" s="461"/>
      <c r="C127" s="271"/>
      <c r="D127" s="129" t="s">
        <v>559</v>
      </c>
      <c r="E127" s="129">
        <v>1</v>
      </c>
      <c r="F127" s="116" t="s">
        <v>642</v>
      </c>
      <c r="G127" s="381" t="s">
        <v>926</v>
      </c>
      <c r="H127" s="399">
        <f t="shared" ref="H127:H144" si="46">SUM(I127:J127)</f>
        <v>1</v>
      </c>
      <c r="I127" s="399">
        <f t="shared" ref="I127:I144" si="47">LEN(G127)-LEN(SUBSTITUTE(G127,_cn,""))</f>
        <v>0</v>
      </c>
      <c r="J127" s="399">
        <f t="shared" ref="J127:J144" si="48">LEN(G127)-LEN(SUBSTITUTE(G127,_bn,""))</f>
        <v>1</v>
      </c>
      <c r="K127" s="399">
        <f t="shared" ref="K127:K144" si="49">LEN(G127)-LEN(SUBSTITUTE(G127,_Wait,""))</f>
        <v>0</v>
      </c>
      <c r="L127" s="399">
        <f t="shared" ref="L127:L144" si="50">E127-H127-K127</f>
        <v>0</v>
      </c>
    </row>
    <row r="128" spans="1:13" ht="29.25" customHeight="1" x14ac:dyDescent="0.15">
      <c r="B128" s="461"/>
      <c r="C128" s="271"/>
      <c r="D128" s="129" t="s">
        <v>739</v>
      </c>
      <c r="E128" s="129">
        <v>2</v>
      </c>
      <c r="F128" s="271" t="s">
        <v>738</v>
      </c>
      <c r="G128" s="310" t="s">
        <v>951</v>
      </c>
      <c r="H128" s="399">
        <f t="shared" si="46"/>
        <v>1</v>
      </c>
      <c r="I128" s="399">
        <f t="shared" si="47"/>
        <v>1</v>
      </c>
      <c r="J128" s="399">
        <f t="shared" si="48"/>
        <v>0</v>
      </c>
      <c r="K128" s="399">
        <f t="shared" si="49"/>
        <v>0</v>
      </c>
      <c r="L128" s="399">
        <f t="shared" si="50"/>
        <v>1</v>
      </c>
    </row>
    <row r="129" spans="2:12" ht="30" customHeight="1" x14ac:dyDescent="0.15">
      <c r="B129" s="461"/>
      <c r="C129" s="460" t="s">
        <v>784</v>
      </c>
      <c r="D129" s="472" t="s">
        <v>785</v>
      </c>
      <c r="E129" s="129">
        <v>1</v>
      </c>
      <c r="F129" s="271" t="s">
        <v>738</v>
      </c>
      <c r="G129" s="310" t="s">
        <v>955</v>
      </c>
      <c r="H129" s="399">
        <f t="shared" si="46"/>
        <v>1</v>
      </c>
      <c r="I129" s="399">
        <f t="shared" si="47"/>
        <v>1</v>
      </c>
      <c r="J129" s="399">
        <f t="shared" si="48"/>
        <v>0</v>
      </c>
      <c r="K129" s="399">
        <f t="shared" si="49"/>
        <v>0</v>
      </c>
      <c r="L129" s="399">
        <f t="shared" si="50"/>
        <v>0</v>
      </c>
    </row>
    <row r="130" spans="2:12" ht="29.25" customHeight="1" x14ac:dyDescent="0.15">
      <c r="B130" s="461"/>
      <c r="C130" s="462"/>
      <c r="D130" s="477"/>
      <c r="E130" s="271">
        <v>2</v>
      </c>
      <c r="F130" s="256" t="s">
        <v>810</v>
      </c>
      <c r="G130" s="381" t="s">
        <v>1225</v>
      </c>
      <c r="H130" s="399">
        <f t="shared" si="46"/>
        <v>2</v>
      </c>
      <c r="I130" s="399">
        <f t="shared" si="47"/>
        <v>1</v>
      </c>
      <c r="J130" s="399">
        <f t="shared" si="48"/>
        <v>1</v>
      </c>
      <c r="K130" s="399">
        <f t="shared" si="49"/>
        <v>0</v>
      </c>
      <c r="L130" s="399">
        <f t="shared" si="50"/>
        <v>0</v>
      </c>
    </row>
    <row r="131" spans="2:12" ht="27.75" customHeight="1" x14ac:dyDescent="0.15">
      <c r="B131" s="461"/>
      <c r="C131" s="459" t="s">
        <v>787</v>
      </c>
      <c r="D131" s="255" t="s">
        <v>891</v>
      </c>
      <c r="E131" s="271">
        <v>1</v>
      </c>
      <c r="F131" s="271" t="s">
        <v>738</v>
      </c>
      <c r="G131" s="381" t="s">
        <v>954</v>
      </c>
      <c r="H131" s="399">
        <f t="shared" si="46"/>
        <v>1</v>
      </c>
      <c r="I131" s="399">
        <f t="shared" si="47"/>
        <v>1</v>
      </c>
      <c r="J131" s="399">
        <f t="shared" si="48"/>
        <v>0</v>
      </c>
      <c r="K131" s="399">
        <f t="shared" si="49"/>
        <v>0</v>
      </c>
      <c r="L131" s="399">
        <f t="shared" si="50"/>
        <v>0</v>
      </c>
    </row>
    <row r="132" spans="2:12" ht="24.75" customHeight="1" x14ac:dyDescent="0.15">
      <c r="B132" s="461"/>
      <c r="C132" s="459"/>
      <c r="D132" s="472" t="s">
        <v>788</v>
      </c>
      <c r="E132" s="271">
        <v>1</v>
      </c>
      <c r="F132" s="271" t="s">
        <v>738</v>
      </c>
      <c r="G132" s="381" t="s">
        <v>953</v>
      </c>
      <c r="H132" s="399">
        <f t="shared" si="46"/>
        <v>1</v>
      </c>
      <c r="I132" s="399">
        <f t="shared" si="47"/>
        <v>1</v>
      </c>
      <c r="J132" s="399">
        <f t="shared" si="48"/>
        <v>0</v>
      </c>
      <c r="K132" s="399">
        <f t="shared" si="49"/>
        <v>0</v>
      </c>
      <c r="L132" s="399">
        <f t="shared" si="50"/>
        <v>0</v>
      </c>
    </row>
    <row r="133" spans="2:12" ht="43.5" customHeight="1" x14ac:dyDescent="0.15">
      <c r="B133" s="461"/>
      <c r="C133" s="459"/>
      <c r="D133" s="477"/>
      <c r="E133" s="271">
        <v>1</v>
      </c>
      <c r="F133" s="116" t="s">
        <v>642</v>
      </c>
      <c r="G133" s="381" t="s">
        <v>1226</v>
      </c>
      <c r="H133" s="399">
        <f t="shared" si="46"/>
        <v>3</v>
      </c>
      <c r="I133" s="399">
        <f t="shared" si="47"/>
        <v>3</v>
      </c>
      <c r="J133" s="399">
        <f t="shared" si="48"/>
        <v>0</v>
      </c>
      <c r="K133" s="399">
        <f t="shared" si="49"/>
        <v>0</v>
      </c>
      <c r="L133" s="399">
        <f t="shared" si="50"/>
        <v>-2</v>
      </c>
    </row>
    <row r="134" spans="2:12" ht="38.25" customHeight="1" x14ac:dyDescent="0.15">
      <c r="B134" s="461"/>
      <c r="C134" s="459"/>
      <c r="D134" s="129" t="s">
        <v>789</v>
      </c>
      <c r="E134" s="271">
        <v>2</v>
      </c>
      <c r="F134" s="116" t="s">
        <v>642</v>
      </c>
      <c r="G134" s="382" t="s">
        <v>1227</v>
      </c>
      <c r="H134" s="399">
        <f t="shared" si="46"/>
        <v>2</v>
      </c>
      <c r="I134" s="399">
        <f t="shared" si="47"/>
        <v>0</v>
      </c>
      <c r="J134" s="399">
        <f t="shared" si="48"/>
        <v>2</v>
      </c>
      <c r="K134" s="399">
        <f t="shared" si="49"/>
        <v>0</v>
      </c>
      <c r="L134" s="399">
        <f t="shared" si="50"/>
        <v>0</v>
      </c>
    </row>
    <row r="135" spans="2:12" ht="25.5" customHeight="1" x14ac:dyDescent="0.15">
      <c r="B135" s="461"/>
      <c r="C135" s="267" t="s">
        <v>893</v>
      </c>
      <c r="D135" s="129" t="s">
        <v>892</v>
      </c>
      <c r="E135" s="129">
        <v>1</v>
      </c>
      <c r="F135" s="271" t="s">
        <v>738</v>
      </c>
      <c r="G135" s="382" t="s">
        <v>952</v>
      </c>
      <c r="H135" s="399">
        <f t="shared" si="46"/>
        <v>1</v>
      </c>
      <c r="I135" s="399">
        <f t="shared" si="47"/>
        <v>1</v>
      </c>
      <c r="J135" s="399">
        <f t="shared" si="48"/>
        <v>0</v>
      </c>
      <c r="K135" s="399">
        <f t="shared" si="49"/>
        <v>0</v>
      </c>
      <c r="L135" s="399">
        <f t="shared" si="50"/>
        <v>0</v>
      </c>
    </row>
    <row r="136" spans="2:12" ht="45" customHeight="1" x14ac:dyDescent="0.15">
      <c r="B136" s="461"/>
      <c r="C136" s="478" t="s">
        <v>790</v>
      </c>
      <c r="D136" s="129" t="s">
        <v>791</v>
      </c>
      <c r="E136" s="271">
        <v>2</v>
      </c>
      <c r="F136" s="254" t="s">
        <v>890</v>
      </c>
      <c r="G136" s="332"/>
      <c r="H136" s="399">
        <f t="shared" si="46"/>
        <v>0</v>
      </c>
      <c r="I136" s="399">
        <f t="shared" si="47"/>
        <v>0</v>
      </c>
      <c r="J136" s="399">
        <f t="shared" si="48"/>
        <v>0</v>
      </c>
      <c r="K136" s="399">
        <f t="shared" si="49"/>
        <v>0</v>
      </c>
      <c r="L136" s="399">
        <f t="shared" si="50"/>
        <v>2</v>
      </c>
    </row>
    <row r="137" spans="2:12" ht="28.5" customHeight="1" x14ac:dyDescent="0.15">
      <c r="B137" s="461"/>
      <c r="C137" s="462"/>
      <c r="D137" s="129" t="s">
        <v>792</v>
      </c>
      <c r="E137" s="271"/>
      <c r="F137" s="116" t="s">
        <v>793</v>
      </c>
      <c r="G137" s="320"/>
      <c r="H137" s="399">
        <f t="shared" si="46"/>
        <v>0</v>
      </c>
      <c r="I137" s="399">
        <f t="shared" si="47"/>
        <v>0</v>
      </c>
      <c r="J137" s="399">
        <f t="shared" si="48"/>
        <v>0</v>
      </c>
      <c r="K137" s="399">
        <f t="shared" si="49"/>
        <v>0</v>
      </c>
      <c r="L137" s="399">
        <f t="shared" si="50"/>
        <v>0</v>
      </c>
    </row>
    <row r="138" spans="2:12" ht="48.75" customHeight="1" x14ac:dyDescent="0.15">
      <c r="B138" s="461"/>
      <c r="C138" s="479" t="s">
        <v>794</v>
      </c>
      <c r="D138" s="129" t="s">
        <v>795</v>
      </c>
      <c r="E138" s="271">
        <v>1</v>
      </c>
      <c r="F138" s="116" t="s">
        <v>642</v>
      </c>
      <c r="G138" s="382"/>
      <c r="H138" s="399">
        <f t="shared" si="46"/>
        <v>0</v>
      </c>
      <c r="I138" s="399">
        <f t="shared" si="47"/>
        <v>0</v>
      </c>
      <c r="J138" s="399">
        <f t="shared" si="48"/>
        <v>0</v>
      </c>
      <c r="K138" s="399">
        <f t="shared" si="49"/>
        <v>0</v>
      </c>
      <c r="L138" s="399">
        <f t="shared" si="50"/>
        <v>1</v>
      </c>
    </row>
    <row r="139" spans="2:12" ht="43.5" x14ac:dyDescent="0.15">
      <c r="B139" s="461"/>
      <c r="C139" s="480"/>
      <c r="D139" s="129" t="s">
        <v>796</v>
      </c>
      <c r="E139" s="191">
        <v>1</v>
      </c>
      <c r="F139" s="116" t="s">
        <v>642</v>
      </c>
      <c r="G139" s="409" t="s">
        <v>958</v>
      </c>
      <c r="H139" s="399">
        <f t="shared" si="46"/>
        <v>1</v>
      </c>
      <c r="I139" s="399">
        <f t="shared" si="47"/>
        <v>1</v>
      </c>
      <c r="J139" s="399">
        <f t="shared" si="48"/>
        <v>0</v>
      </c>
      <c r="K139" s="399">
        <f t="shared" si="49"/>
        <v>0</v>
      </c>
      <c r="L139" s="399">
        <f t="shared" si="50"/>
        <v>0</v>
      </c>
    </row>
    <row r="140" spans="2:12" ht="50.25" customHeight="1" x14ac:dyDescent="0.15">
      <c r="B140" s="461"/>
      <c r="C140" s="480"/>
      <c r="D140" s="257" t="s">
        <v>894</v>
      </c>
      <c r="E140" s="129">
        <v>2</v>
      </c>
      <c r="F140" s="116" t="s">
        <v>642</v>
      </c>
      <c r="G140" s="410" t="s">
        <v>956</v>
      </c>
      <c r="H140" s="399">
        <f t="shared" si="46"/>
        <v>1</v>
      </c>
      <c r="I140" s="399">
        <f t="shared" si="47"/>
        <v>1</v>
      </c>
      <c r="J140" s="399">
        <f t="shared" si="48"/>
        <v>0</v>
      </c>
      <c r="K140" s="399">
        <f t="shared" si="49"/>
        <v>0</v>
      </c>
      <c r="L140" s="399">
        <f t="shared" si="50"/>
        <v>1</v>
      </c>
    </row>
    <row r="141" spans="2:12" ht="31.5" customHeight="1" x14ac:dyDescent="0.15">
      <c r="B141" s="461"/>
      <c r="C141" s="480"/>
      <c r="D141" s="129" t="s">
        <v>797</v>
      </c>
      <c r="E141" s="129">
        <v>1</v>
      </c>
      <c r="F141" s="116" t="s">
        <v>642</v>
      </c>
      <c r="G141" s="410" t="s">
        <v>957</v>
      </c>
      <c r="H141" s="399">
        <f t="shared" si="46"/>
        <v>1</v>
      </c>
      <c r="I141" s="399">
        <f t="shared" si="47"/>
        <v>1</v>
      </c>
      <c r="J141" s="399">
        <f t="shared" si="48"/>
        <v>0</v>
      </c>
      <c r="K141" s="399">
        <f t="shared" si="49"/>
        <v>0</v>
      </c>
      <c r="L141" s="399">
        <f t="shared" si="50"/>
        <v>0</v>
      </c>
    </row>
    <row r="142" spans="2:12" ht="31.5" customHeight="1" x14ac:dyDescent="0.15">
      <c r="B142" s="461"/>
      <c r="C142" s="480"/>
      <c r="D142" s="129" t="s">
        <v>798</v>
      </c>
      <c r="E142" s="129">
        <v>1</v>
      </c>
      <c r="F142" s="116" t="s">
        <v>642</v>
      </c>
      <c r="G142" s="410" t="s">
        <v>1327</v>
      </c>
      <c r="H142" s="399">
        <f t="shared" si="46"/>
        <v>1</v>
      </c>
      <c r="I142" s="399">
        <f t="shared" si="47"/>
        <v>0</v>
      </c>
      <c r="J142" s="399">
        <f t="shared" si="48"/>
        <v>1</v>
      </c>
      <c r="K142" s="399">
        <f t="shared" si="49"/>
        <v>0</v>
      </c>
      <c r="L142" s="399">
        <f t="shared" si="50"/>
        <v>0</v>
      </c>
    </row>
    <row r="143" spans="2:12" ht="51" x14ac:dyDescent="0.15">
      <c r="B143" s="461"/>
      <c r="C143" s="480"/>
      <c r="D143" s="129" t="s">
        <v>799</v>
      </c>
      <c r="E143" s="116">
        <v>4</v>
      </c>
      <c r="F143" s="116" t="s">
        <v>642</v>
      </c>
      <c r="G143" s="411" t="s">
        <v>1328</v>
      </c>
      <c r="H143" s="399">
        <f t="shared" si="46"/>
        <v>4</v>
      </c>
      <c r="I143" s="399">
        <f t="shared" si="47"/>
        <v>0</v>
      </c>
      <c r="J143" s="399">
        <f t="shared" si="48"/>
        <v>4</v>
      </c>
      <c r="K143" s="399">
        <f t="shared" si="49"/>
        <v>0</v>
      </c>
      <c r="L143" s="399">
        <f t="shared" si="50"/>
        <v>0</v>
      </c>
    </row>
    <row r="144" spans="2:12" ht="29.25" customHeight="1" x14ac:dyDescent="0.15">
      <c r="B144" s="461"/>
      <c r="C144" s="480"/>
      <c r="D144" s="129" t="s">
        <v>800</v>
      </c>
      <c r="E144" s="116"/>
      <c r="F144" s="132">
        <v>24</v>
      </c>
      <c r="G144" s="383" t="s">
        <v>1228</v>
      </c>
      <c r="H144" s="399">
        <f t="shared" si="46"/>
        <v>0</v>
      </c>
      <c r="I144" s="399">
        <f t="shared" si="47"/>
        <v>0</v>
      </c>
      <c r="J144" s="399">
        <f t="shared" si="48"/>
        <v>0</v>
      </c>
      <c r="K144" s="399">
        <f t="shared" si="49"/>
        <v>0</v>
      </c>
      <c r="L144" s="399">
        <f t="shared" si="50"/>
        <v>0</v>
      </c>
    </row>
    <row r="145" spans="1:13" ht="23.25" customHeight="1" x14ac:dyDescent="0.15">
      <c r="A145" s="55" t="s">
        <v>907</v>
      </c>
      <c r="B145" s="462"/>
      <c r="C145" s="471" t="s">
        <v>650</v>
      </c>
      <c r="D145" s="453"/>
      <c r="E145" s="275">
        <f t="shared" ref="E145:L145" si="51">SUM(E126:E144)</f>
        <v>25</v>
      </c>
      <c r="F145" s="275">
        <f t="shared" si="51"/>
        <v>24</v>
      </c>
      <c r="G145" s="367">
        <f t="shared" si="51"/>
        <v>0</v>
      </c>
      <c r="H145" s="406">
        <f t="shared" si="51"/>
        <v>21</v>
      </c>
      <c r="I145" s="406">
        <f t="shared" si="51"/>
        <v>12</v>
      </c>
      <c r="J145" s="406">
        <f t="shared" si="51"/>
        <v>9</v>
      </c>
      <c r="K145" s="406">
        <f t="shared" si="51"/>
        <v>0</v>
      </c>
      <c r="L145" s="406">
        <f t="shared" si="51"/>
        <v>4</v>
      </c>
      <c r="M145" s="55" t="s">
        <v>1195</v>
      </c>
    </row>
    <row r="146" spans="1:13" ht="23.25" customHeight="1" x14ac:dyDescent="0.15">
      <c r="B146" s="460" t="s">
        <v>801</v>
      </c>
      <c r="C146" s="129"/>
      <c r="D146" s="121" t="s">
        <v>737</v>
      </c>
      <c r="E146" s="271">
        <v>1</v>
      </c>
      <c r="F146" s="271" t="s">
        <v>738</v>
      </c>
      <c r="G146" s="320" t="s">
        <v>959</v>
      </c>
      <c r="H146" s="399">
        <f>SUM(I146:J146)</f>
        <v>1</v>
      </c>
      <c r="I146" s="399">
        <f>LEN(G146)-LEN(SUBSTITUTE(G146,_cn,""))</f>
        <v>1</v>
      </c>
      <c r="J146" s="399">
        <f>LEN(G146)-LEN(SUBSTITUTE(G146,_bn,""))</f>
        <v>0</v>
      </c>
      <c r="K146" s="399">
        <f>LEN(G146)-LEN(SUBSTITUTE(G146,_Wait,""))</f>
        <v>0</v>
      </c>
      <c r="L146" s="399">
        <f>E146-H146-K146</f>
        <v>0</v>
      </c>
    </row>
    <row r="147" spans="1:13" ht="27" customHeight="1" x14ac:dyDescent="0.15">
      <c r="B147" s="461"/>
      <c r="C147" s="129"/>
      <c r="D147" s="121" t="s">
        <v>802</v>
      </c>
      <c r="E147" s="271">
        <v>1</v>
      </c>
      <c r="F147" s="271" t="s">
        <v>738</v>
      </c>
      <c r="G147" s="330" t="s">
        <v>960</v>
      </c>
      <c r="H147" s="399">
        <f t="shared" ref="H147:H152" si="52">SUM(I147:J147)</f>
        <v>1</v>
      </c>
      <c r="I147" s="399">
        <f t="shared" ref="I147:I152" si="53">LEN(G147)-LEN(SUBSTITUTE(G147,_cn,""))</f>
        <v>1</v>
      </c>
      <c r="J147" s="399">
        <f t="shared" ref="J147:J152" si="54">LEN(G147)-LEN(SUBSTITUTE(G147,_bn,""))</f>
        <v>0</v>
      </c>
      <c r="K147" s="399">
        <f t="shared" ref="K147:K152" si="55">LEN(G147)-LEN(SUBSTITUTE(G147,_Wait,""))</f>
        <v>0</v>
      </c>
      <c r="L147" s="399">
        <f t="shared" ref="L147:L152" si="56">E147-H147-K147</f>
        <v>0</v>
      </c>
    </row>
    <row r="148" spans="1:13" ht="30" x14ac:dyDescent="0.15">
      <c r="B148" s="461"/>
      <c r="C148" s="129"/>
      <c r="D148" s="121" t="s">
        <v>752</v>
      </c>
      <c r="E148" s="271">
        <v>2</v>
      </c>
      <c r="F148" s="176" t="s">
        <v>769</v>
      </c>
      <c r="G148" s="381" t="s">
        <v>1229</v>
      </c>
      <c r="H148" s="399">
        <f t="shared" si="52"/>
        <v>2</v>
      </c>
      <c r="I148" s="399">
        <f t="shared" si="53"/>
        <v>2</v>
      </c>
      <c r="J148" s="399">
        <f t="shared" si="54"/>
        <v>0</v>
      </c>
      <c r="K148" s="399">
        <f t="shared" si="55"/>
        <v>0</v>
      </c>
      <c r="L148" s="399">
        <f t="shared" si="56"/>
        <v>0</v>
      </c>
    </row>
    <row r="149" spans="1:13" ht="29.25" customHeight="1" x14ac:dyDescent="0.15">
      <c r="B149" s="461"/>
      <c r="C149" s="129"/>
      <c r="D149" s="121" t="s">
        <v>803</v>
      </c>
      <c r="E149" s="271">
        <v>1</v>
      </c>
      <c r="F149" s="271" t="s">
        <v>738</v>
      </c>
      <c r="G149" s="320" t="s">
        <v>961</v>
      </c>
      <c r="H149" s="399">
        <f t="shared" si="52"/>
        <v>1</v>
      </c>
      <c r="I149" s="399">
        <f t="shared" si="53"/>
        <v>1</v>
      </c>
      <c r="J149" s="399">
        <f t="shared" si="54"/>
        <v>0</v>
      </c>
      <c r="K149" s="399">
        <f t="shared" si="55"/>
        <v>0</v>
      </c>
      <c r="L149" s="399">
        <f t="shared" si="56"/>
        <v>0</v>
      </c>
    </row>
    <row r="150" spans="1:13" ht="30" x14ac:dyDescent="0.15">
      <c r="B150" s="461"/>
      <c r="C150" s="129"/>
      <c r="D150" s="121" t="s">
        <v>804</v>
      </c>
      <c r="E150" s="271">
        <v>2</v>
      </c>
      <c r="F150" s="176" t="s">
        <v>769</v>
      </c>
      <c r="G150" s="320" t="s">
        <v>1329</v>
      </c>
      <c r="H150" s="399">
        <f t="shared" si="52"/>
        <v>2</v>
      </c>
      <c r="I150" s="399">
        <f t="shared" si="53"/>
        <v>2</v>
      </c>
      <c r="J150" s="399">
        <f t="shared" si="54"/>
        <v>0</v>
      </c>
      <c r="K150" s="399">
        <f t="shared" si="55"/>
        <v>0</v>
      </c>
      <c r="L150" s="399">
        <f t="shared" si="56"/>
        <v>0</v>
      </c>
    </row>
    <row r="151" spans="1:13" ht="26.25" customHeight="1" x14ac:dyDescent="0.15">
      <c r="B151" s="461"/>
      <c r="C151" s="129"/>
      <c r="D151" s="138" t="s">
        <v>805</v>
      </c>
      <c r="E151" s="271">
        <v>1</v>
      </c>
      <c r="F151" s="176" t="s">
        <v>769</v>
      </c>
      <c r="G151" s="320" t="s">
        <v>1230</v>
      </c>
      <c r="H151" s="399">
        <f t="shared" si="52"/>
        <v>1</v>
      </c>
      <c r="I151" s="399">
        <f t="shared" si="53"/>
        <v>1</v>
      </c>
      <c r="J151" s="399">
        <f t="shared" si="54"/>
        <v>0</v>
      </c>
      <c r="K151" s="399">
        <f t="shared" si="55"/>
        <v>0</v>
      </c>
      <c r="L151" s="399">
        <f t="shared" si="56"/>
        <v>0</v>
      </c>
    </row>
    <row r="152" spans="1:13" ht="30" x14ac:dyDescent="0.15">
      <c r="B152" s="461"/>
      <c r="C152" s="129"/>
      <c r="D152" s="121" t="s">
        <v>806</v>
      </c>
      <c r="E152" s="271">
        <v>1</v>
      </c>
      <c r="F152" s="176" t="s">
        <v>769</v>
      </c>
      <c r="G152" s="320" t="s">
        <v>1231</v>
      </c>
      <c r="H152" s="399">
        <f t="shared" si="52"/>
        <v>1</v>
      </c>
      <c r="I152" s="399">
        <f t="shared" si="53"/>
        <v>0</v>
      </c>
      <c r="J152" s="399">
        <f t="shared" si="54"/>
        <v>1</v>
      </c>
      <c r="K152" s="399">
        <f t="shared" si="55"/>
        <v>0</v>
      </c>
      <c r="L152" s="399">
        <f t="shared" si="56"/>
        <v>0</v>
      </c>
    </row>
    <row r="153" spans="1:13" ht="20.25" customHeight="1" x14ac:dyDescent="0.15">
      <c r="A153" s="55" t="s">
        <v>909</v>
      </c>
      <c r="B153" s="462"/>
      <c r="C153" s="481" t="s">
        <v>807</v>
      </c>
      <c r="D153" s="482"/>
      <c r="E153" s="272">
        <f>SUM(E146:E152)</f>
        <v>9</v>
      </c>
      <c r="F153" s="272"/>
      <c r="G153" s="384"/>
      <c r="H153" s="415">
        <f>SUM(H146:H152)</f>
        <v>9</v>
      </c>
      <c r="I153" s="415">
        <f>SUM(I146:I152)</f>
        <v>8</v>
      </c>
      <c r="J153" s="415">
        <f>SUM(J146:J152)</f>
        <v>1</v>
      </c>
      <c r="K153" s="415">
        <f>SUM(K146:K152)</f>
        <v>0</v>
      </c>
      <c r="L153" s="415">
        <f>SUM(L146:L152)</f>
        <v>0</v>
      </c>
      <c r="M153" s="55" t="s">
        <v>1195</v>
      </c>
    </row>
    <row r="154" spans="1:13" ht="21.75" customHeight="1" x14ac:dyDescent="0.15">
      <c r="B154" s="460" t="s">
        <v>808</v>
      </c>
      <c r="C154" s="129"/>
      <c r="D154" s="121" t="s">
        <v>737</v>
      </c>
      <c r="E154" s="271">
        <v>1</v>
      </c>
      <c r="F154" s="271" t="s">
        <v>738</v>
      </c>
      <c r="G154" s="382" t="s">
        <v>962</v>
      </c>
      <c r="H154" s="399">
        <f>SUM(I154:J154)</f>
        <v>1</v>
      </c>
      <c r="I154" s="399">
        <f>LEN(G154)-LEN(SUBSTITUTE(G154,_cn,""))</f>
        <v>1</v>
      </c>
      <c r="J154" s="399">
        <f>LEN(G154)-LEN(SUBSTITUTE(G154,_bn,""))</f>
        <v>0</v>
      </c>
      <c r="K154" s="399">
        <f>LEN(G154)-LEN(SUBSTITUTE(G154,_Wait,""))</f>
        <v>0</v>
      </c>
      <c r="L154" s="399">
        <f>E154-H154-K154</f>
        <v>0</v>
      </c>
    </row>
    <row r="155" spans="1:13" ht="24" x14ac:dyDescent="0.15">
      <c r="B155" s="461"/>
      <c r="C155" s="129"/>
      <c r="D155" s="121" t="s">
        <v>809</v>
      </c>
      <c r="E155" s="271">
        <v>2</v>
      </c>
      <c r="F155" s="271" t="s">
        <v>738</v>
      </c>
      <c r="G155" s="321" t="s">
        <v>1347</v>
      </c>
      <c r="H155" s="399">
        <f t="shared" ref="H155:H160" si="57">SUM(I155:J155)</f>
        <v>2</v>
      </c>
      <c r="I155" s="399">
        <f t="shared" ref="I155:I160" si="58">LEN(G155)-LEN(SUBSTITUTE(G155,_cn,""))</f>
        <v>2</v>
      </c>
      <c r="J155" s="399">
        <f t="shared" ref="J155:J160" si="59">LEN(G155)-LEN(SUBSTITUTE(G155,_bn,""))</f>
        <v>0</v>
      </c>
      <c r="K155" s="399">
        <f t="shared" ref="K155:K160" si="60">LEN(G155)-LEN(SUBSTITUTE(G155,_Wait,""))</f>
        <v>0</v>
      </c>
      <c r="L155" s="399">
        <f t="shared" ref="L155:L160" si="61">E155-H155-K155</f>
        <v>0</v>
      </c>
    </row>
    <row r="156" spans="1:13" ht="30" x14ac:dyDescent="0.15">
      <c r="B156" s="461"/>
      <c r="C156" s="129"/>
      <c r="D156" s="121" t="s">
        <v>752</v>
      </c>
      <c r="E156" s="271">
        <v>4</v>
      </c>
      <c r="F156" s="176" t="s">
        <v>810</v>
      </c>
      <c r="G156" s="320" t="s">
        <v>1348</v>
      </c>
      <c r="H156" s="399">
        <f t="shared" si="57"/>
        <v>2</v>
      </c>
      <c r="I156" s="399">
        <f t="shared" si="58"/>
        <v>2</v>
      </c>
      <c r="J156" s="399">
        <f t="shared" si="59"/>
        <v>0</v>
      </c>
      <c r="K156" s="399">
        <f t="shared" si="60"/>
        <v>0</v>
      </c>
      <c r="L156" s="399">
        <f t="shared" si="61"/>
        <v>2</v>
      </c>
    </row>
    <row r="157" spans="1:13" ht="30" x14ac:dyDescent="0.15">
      <c r="B157" s="461"/>
      <c r="C157" s="129"/>
      <c r="D157" s="121" t="s">
        <v>803</v>
      </c>
      <c r="E157" s="271">
        <v>1</v>
      </c>
      <c r="F157" s="271" t="s">
        <v>738</v>
      </c>
      <c r="G157" s="327" t="s">
        <v>1232</v>
      </c>
      <c r="H157" s="399">
        <f t="shared" si="57"/>
        <v>1</v>
      </c>
      <c r="I157" s="399">
        <f t="shared" si="58"/>
        <v>1</v>
      </c>
      <c r="J157" s="399">
        <f t="shared" si="59"/>
        <v>0</v>
      </c>
      <c r="K157" s="399">
        <f t="shared" si="60"/>
        <v>0</v>
      </c>
      <c r="L157" s="399">
        <f t="shared" si="61"/>
        <v>0</v>
      </c>
    </row>
    <row r="158" spans="1:13" ht="40.5" customHeight="1" x14ac:dyDescent="0.15">
      <c r="B158" s="461"/>
      <c r="C158" s="129"/>
      <c r="D158" s="121" t="s">
        <v>804</v>
      </c>
      <c r="E158" s="271">
        <v>3</v>
      </c>
      <c r="F158" s="176" t="s">
        <v>769</v>
      </c>
      <c r="G158" s="385" t="s">
        <v>1233</v>
      </c>
      <c r="H158" s="399">
        <f t="shared" si="57"/>
        <v>3</v>
      </c>
      <c r="I158" s="399">
        <f t="shared" si="58"/>
        <v>3</v>
      </c>
      <c r="J158" s="399">
        <f t="shared" si="59"/>
        <v>0</v>
      </c>
      <c r="K158" s="399">
        <f t="shared" si="60"/>
        <v>0</v>
      </c>
      <c r="L158" s="399">
        <f t="shared" si="61"/>
        <v>0</v>
      </c>
    </row>
    <row r="159" spans="1:13" ht="32.25" customHeight="1" x14ac:dyDescent="0.15">
      <c r="B159" s="461"/>
      <c r="C159" s="129"/>
      <c r="D159" s="121" t="s">
        <v>811</v>
      </c>
      <c r="E159" s="271">
        <v>2</v>
      </c>
      <c r="F159" s="176" t="s">
        <v>812</v>
      </c>
      <c r="G159" s="386" t="s">
        <v>1234</v>
      </c>
      <c r="H159" s="399">
        <f t="shared" si="57"/>
        <v>2</v>
      </c>
      <c r="I159" s="399">
        <f t="shared" si="58"/>
        <v>2</v>
      </c>
      <c r="J159" s="399">
        <f t="shared" si="59"/>
        <v>0</v>
      </c>
      <c r="K159" s="399">
        <f t="shared" si="60"/>
        <v>0</v>
      </c>
      <c r="L159" s="399">
        <f t="shared" si="61"/>
        <v>0</v>
      </c>
    </row>
    <row r="160" spans="1:13" ht="28.5" customHeight="1" x14ac:dyDescent="0.15">
      <c r="B160" s="461"/>
      <c r="C160" s="129"/>
      <c r="D160" s="121" t="s">
        <v>806</v>
      </c>
      <c r="E160" s="271">
        <v>1</v>
      </c>
      <c r="F160" s="176" t="s">
        <v>813</v>
      </c>
      <c r="G160" s="320" t="s">
        <v>1235</v>
      </c>
      <c r="H160" s="399">
        <f t="shared" si="57"/>
        <v>1</v>
      </c>
      <c r="I160" s="399">
        <f t="shared" si="58"/>
        <v>0</v>
      </c>
      <c r="J160" s="399">
        <f t="shared" si="59"/>
        <v>1</v>
      </c>
      <c r="K160" s="399">
        <f t="shared" si="60"/>
        <v>0</v>
      </c>
      <c r="L160" s="399">
        <f t="shared" si="61"/>
        <v>0</v>
      </c>
    </row>
    <row r="161" spans="1:13" ht="22.5" customHeight="1" x14ac:dyDescent="0.15">
      <c r="A161" s="55" t="s">
        <v>910</v>
      </c>
      <c r="B161" s="462"/>
      <c r="C161" s="481" t="s">
        <v>807</v>
      </c>
      <c r="D161" s="482"/>
      <c r="E161" s="272">
        <f>SUM(E154:E160)</f>
        <v>14</v>
      </c>
      <c r="F161" s="272"/>
      <c r="G161" s="384"/>
      <c r="H161" s="415">
        <f>SUM(H154:H160)</f>
        <v>12</v>
      </c>
      <c r="I161" s="415">
        <f>SUM(I154:I160)</f>
        <v>11</v>
      </c>
      <c r="J161" s="415">
        <f>SUM(J154:J160)</f>
        <v>1</v>
      </c>
      <c r="K161" s="415">
        <f>SUM(K154:K160)</f>
        <v>0</v>
      </c>
      <c r="L161" s="415">
        <f>SUM(L154:L160)</f>
        <v>2</v>
      </c>
      <c r="M161" s="55" t="s">
        <v>1195</v>
      </c>
    </row>
    <row r="162" spans="1:13" ht="29.25" customHeight="1" x14ac:dyDescent="0.15">
      <c r="B162" s="460" t="s">
        <v>814</v>
      </c>
      <c r="C162" s="129"/>
      <c r="D162" s="121" t="s">
        <v>737</v>
      </c>
      <c r="E162" s="271">
        <v>1</v>
      </c>
      <c r="F162" s="271" t="s">
        <v>738</v>
      </c>
      <c r="G162" s="321" t="s">
        <v>963</v>
      </c>
      <c r="H162" s="399">
        <f>SUM(I162:J162)</f>
        <v>1</v>
      </c>
      <c r="I162" s="399">
        <f>LEN(G162)-LEN(SUBSTITUTE(G162,_cn,""))</f>
        <v>1</v>
      </c>
      <c r="J162" s="399">
        <f>LEN(G162)-LEN(SUBSTITUTE(G162,_bn,""))</f>
        <v>0</v>
      </c>
      <c r="K162" s="399">
        <f>LEN(G162)-LEN(SUBSTITUTE(G162,_Wait,""))</f>
        <v>0</v>
      </c>
      <c r="L162" s="399">
        <f>E162-H162-K162</f>
        <v>0</v>
      </c>
    </row>
    <row r="163" spans="1:13" ht="59.25" customHeight="1" x14ac:dyDescent="0.15">
      <c r="B163" s="461"/>
      <c r="C163" s="271"/>
      <c r="D163" s="130" t="s">
        <v>815</v>
      </c>
      <c r="E163" s="138">
        <v>2</v>
      </c>
      <c r="F163" s="271" t="s">
        <v>738</v>
      </c>
      <c r="G163" s="387" t="s">
        <v>1350</v>
      </c>
      <c r="H163" s="399">
        <f t="shared" ref="H163:H168" si="62">SUM(I163:J163)</f>
        <v>2</v>
      </c>
      <c r="I163" s="399">
        <f t="shared" ref="I163:I168" si="63">LEN(G163)-LEN(SUBSTITUTE(G163,_cn,""))</f>
        <v>2</v>
      </c>
      <c r="J163" s="399">
        <f t="shared" ref="J163:J168" si="64">LEN(G163)-LEN(SUBSTITUTE(G163,_bn,""))</f>
        <v>0</v>
      </c>
      <c r="K163" s="399">
        <f t="shared" ref="K163:K168" si="65">LEN(G163)-LEN(SUBSTITUTE(G163,_Wait,""))</f>
        <v>0</v>
      </c>
      <c r="L163" s="399">
        <f t="shared" ref="L163:L168" si="66">E163-H163-K163</f>
        <v>0</v>
      </c>
    </row>
    <row r="164" spans="1:13" ht="126.75" customHeight="1" x14ac:dyDescent="0.15">
      <c r="B164" s="461"/>
      <c r="C164" s="271"/>
      <c r="D164" s="130" t="s">
        <v>816</v>
      </c>
      <c r="E164" s="138">
        <v>6</v>
      </c>
      <c r="F164" s="271" t="s">
        <v>738</v>
      </c>
      <c r="G164" s="425" t="s">
        <v>1349</v>
      </c>
      <c r="H164" s="399">
        <f t="shared" si="62"/>
        <v>5</v>
      </c>
      <c r="I164" s="399">
        <f t="shared" si="63"/>
        <v>5</v>
      </c>
      <c r="J164" s="399">
        <f t="shared" si="64"/>
        <v>0</v>
      </c>
      <c r="K164" s="399">
        <f t="shared" si="65"/>
        <v>0</v>
      </c>
      <c r="L164" s="399">
        <f t="shared" si="66"/>
        <v>1</v>
      </c>
    </row>
    <row r="165" spans="1:13" ht="63.75" customHeight="1" x14ac:dyDescent="0.15">
      <c r="B165" s="461"/>
      <c r="C165" s="271"/>
      <c r="D165" s="130" t="s">
        <v>817</v>
      </c>
      <c r="E165" s="138">
        <v>2</v>
      </c>
      <c r="F165" s="271" t="s">
        <v>738</v>
      </c>
      <c r="G165" s="387" t="s">
        <v>1236</v>
      </c>
      <c r="H165" s="399">
        <f t="shared" si="62"/>
        <v>2</v>
      </c>
      <c r="I165" s="399">
        <f t="shared" si="63"/>
        <v>2</v>
      </c>
      <c r="J165" s="399">
        <f t="shared" si="64"/>
        <v>0</v>
      </c>
      <c r="K165" s="399">
        <f t="shared" si="65"/>
        <v>0</v>
      </c>
      <c r="L165" s="399">
        <f t="shared" si="66"/>
        <v>0</v>
      </c>
    </row>
    <row r="166" spans="1:13" ht="84" x14ac:dyDescent="0.15">
      <c r="B166" s="461"/>
      <c r="C166" s="271"/>
      <c r="D166" s="130" t="s">
        <v>818</v>
      </c>
      <c r="E166" s="138">
        <v>6</v>
      </c>
      <c r="F166" s="176" t="s">
        <v>754</v>
      </c>
      <c r="G166" s="381" t="s">
        <v>1237</v>
      </c>
      <c r="H166" s="399">
        <f t="shared" si="62"/>
        <v>6</v>
      </c>
      <c r="I166" s="399">
        <f t="shared" si="63"/>
        <v>6</v>
      </c>
      <c r="J166" s="399">
        <f t="shared" si="64"/>
        <v>0</v>
      </c>
      <c r="K166" s="399">
        <f t="shared" si="65"/>
        <v>0</v>
      </c>
      <c r="L166" s="399">
        <f t="shared" si="66"/>
        <v>0</v>
      </c>
    </row>
    <row r="167" spans="1:13" ht="40.5" customHeight="1" x14ac:dyDescent="0.15">
      <c r="B167" s="461"/>
      <c r="C167" s="271"/>
      <c r="D167" s="138" t="s">
        <v>819</v>
      </c>
      <c r="E167" s="138">
        <v>2</v>
      </c>
      <c r="F167" s="176" t="s">
        <v>820</v>
      </c>
      <c r="G167" s="329" t="s">
        <v>1238</v>
      </c>
      <c r="H167" s="399">
        <f t="shared" si="62"/>
        <v>2</v>
      </c>
      <c r="I167" s="399">
        <f t="shared" si="63"/>
        <v>2</v>
      </c>
      <c r="J167" s="399">
        <f t="shared" si="64"/>
        <v>0</v>
      </c>
      <c r="K167" s="399">
        <f t="shared" si="65"/>
        <v>0</v>
      </c>
      <c r="L167" s="399">
        <f t="shared" si="66"/>
        <v>0</v>
      </c>
    </row>
    <row r="168" spans="1:13" ht="26.25" customHeight="1" x14ac:dyDescent="0.15">
      <c r="B168" s="461"/>
      <c r="C168" s="271"/>
      <c r="D168" s="121" t="s">
        <v>806</v>
      </c>
      <c r="E168" s="138">
        <v>1</v>
      </c>
      <c r="F168" s="176" t="s">
        <v>821</v>
      </c>
      <c r="G168" s="320" t="s">
        <v>1239</v>
      </c>
      <c r="H168" s="399">
        <f t="shared" si="62"/>
        <v>1</v>
      </c>
      <c r="I168" s="399">
        <f t="shared" si="63"/>
        <v>1</v>
      </c>
      <c r="J168" s="399">
        <f t="shared" si="64"/>
        <v>0</v>
      </c>
      <c r="K168" s="399">
        <f t="shared" si="65"/>
        <v>0</v>
      </c>
      <c r="L168" s="399">
        <f t="shared" si="66"/>
        <v>0</v>
      </c>
    </row>
    <row r="169" spans="1:13" ht="24.75" customHeight="1" x14ac:dyDescent="0.15">
      <c r="A169" s="55" t="s">
        <v>911</v>
      </c>
      <c r="B169" s="462"/>
      <c r="C169" s="481" t="s">
        <v>807</v>
      </c>
      <c r="D169" s="482"/>
      <c r="E169" s="272">
        <f>SUM(E162:E168)</f>
        <v>20</v>
      </c>
      <c r="F169" s="272"/>
      <c r="G169" s="384"/>
      <c r="H169" s="415">
        <f>SUM(H162:H168)</f>
        <v>19</v>
      </c>
      <c r="I169" s="415">
        <f>SUM(I162:I168)</f>
        <v>19</v>
      </c>
      <c r="J169" s="415">
        <f>SUM(J162:J168)</f>
        <v>0</v>
      </c>
      <c r="K169" s="415">
        <f>SUM(K162:K168)</f>
        <v>0</v>
      </c>
      <c r="L169" s="415">
        <f>SUM(L162:L168)</f>
        <v>1</v>
      </c>
      <c r="M169" s="55" t="s">
        <v>1195</v>
      </c>
    </row>
    <row r="170" spans="1:13" ht="33.75" customHeight="1" x14ac:dyDescent="0.15">
      <c r="B170" s="454" t="s">
        <v>822</v>
      </c>
      <c r="C170" s="129"/>
      <c r="D170" s="121" t="s">
        <v>737</v>
      </c>
      <c r="E170" s="116">
        <v>1</v>
      </c>
      <c r="F170" s="271" t="s">
        <v>738</v>
      </c>
      <c r="G170" s="396" t="s">
        <v>1292</v>
      </c>
      <c r="H170" s="399">
        <f>SUM(I170:J170)</f>
        <v>1</v>
      </c>
      <c r="I170" s="399">
        <f>LEN(G170)-LEN(SUBSTITUTE(G170,_cn,""))</f>
        <v>1</v>
      </c>
      <c r="J170" s="399">
        <f>LEN(G170)-LEN(SUBSTITUTE(G170,_bn,""))</f>
        <v>0</v>
      </c>
      <c r="K170" s="399">
        <f>LEN(G170)-LEN(SUBSTITUTE(G170,_Wait,""))</f>
        <v>0</v>
      </c>
      <c r="L170" s="399">
        <f>E170-H170-K170</f>
        <v>0</v>
      </c>
    </row>
    <row r="171" spans="1:13" ht="53.45" customHeight="1" x14ac:dyDescent="0.15">
      <c r="B171" s="455"/>
      <c r="C171" s="129"/>
      <c r="D171" s="121" t="s">
        <v>823</v>
      </c>
      <c r="E171" s="116">
        <v>2</v>
      </c>
      <c r="F171" s="271" t="s">
        <v>738</v>
      </c>
      <c r="G171" s="330" t="s">
        <v>1240</v>
      </c>
      <c r="H171" s="399">
        <f t="shared" ref="H171:H176" si="67">SUM(I171:J171)</f>
        <v>2</v>
      </c>
      <c r="I171" s="399">
        <f t="shared" ref="I171:I176" si="68">LEN(G171)-LEN(SUBSTITUTE(G171,_cn,""))</f>
        <v>2</v>
      </c>
      <c r="J171" s="399">
        <f t="shared" ref="J171:J176" si="69">LEN(G171)-LEN(SUBSTITUTE(G171,_bn,""))</f>
        <v>0</v>
      </c>
      <c r="K171" s="399">
        <f t="shared" ref="K171:K176" si="70">LEN(G171)-LEN(SUBSTITUTE(G171,_Wait,""))</f>
        <v>0</v>
      </c>
      <c r="L171" s="399">
        <f t="shared" ref="L171:L176" si="71">E171-H171-K171</f>
        <v>0</v>
      </c>
    </row>
    <row r="172" spans="1:13" ht="111.75" customHeight="1" x14ac:dyDescent="0.15">
      <c r="B172" s="455"/>
      <c r="C172" s="129"/>
      <c r="D172" s="121" t="s">
        <v>752</v>
      </c>
      <c r="E172" s="116">
        <v>4</v>
      </c>
      <c r="F172" s="271" t="s">
        <v>738</v>
      </c>
      <c r="G172" s="310" t="s">
        <v>1241</v>
      </c>
      <c r="H172" s="399">
        <f t="shared" si="67"/>
        <v>4</v>
      </c>
      <c r="I172" s="399">
        <f t="shared" si="68"/>
        <v>4</v>
      </c>
      <c r="J172" s="399">
        <f t="shared" si="69"/>
        <v>0</v>
      </c>
      <c r="K172" s="399">
        <f t="shared" si="70"/>
        <v>0</v>
      </c>
      <c r="L172" s="399">
        <f t="shared" si="71"/>
        <v>0</v>
      </c>
    </row>
    <row r="173" spans="1:13" ht="29.25" customHeight="1" x14ac:dyDescent="0.15">
      <c r="B173" s="455"/>
      <c r="C173" s="129"/>
      <c r="D173" s="121" t="s">
        <v>803</v>
      </c>
      <c r="E173" s="116">
        <v>1</v>
      </c>
      <c r="F173" s="271" t="s">
        <v>738</v>
      </c>
      <c r="G173" s="374" t="s">
        <v>1242</v>
      </c>
      <c r="H173" s="399">
        <f t="shared" si="67"/>
        <v>1</v>
      </c>
      <c r="I173" s="399">
        <f t="shared" si="68"/>
        <v>1</v>
      </c>
      <c r="J173" s="399">
        <f t="shared" si="69"/>
        <v>0</v>
      </c>
      <c r="K173" s="399">
        <f t="shared" si="70"/>
        <v>0</v>
      </c>
      <c r="L173" s="399">
        <f t="shared" si="71"/>
        <v>0</v>
      </c>
    </row>
    <row r="174" spans="1:13" ht="103.5" customHeight="1" x14ac:dyDescent="0.15">
      <c r="B174" s="455"/>
      <c r="C174" s="129"/>
      <c r="D174" s="121" t="s">
        <v>804</v>
      </c>
      <c r="E174" s="116">
        <v>4</v>
      </c>
      <c r="F174" s="176" t="s">
        <v>754</v>
      </c>
      <c r="G174" s="310" t="s">
        <v>1243</v>
      </c>
      <c r="H174" s="399">
        <f t="shared" si="67"/>
        <v>4</v>
      </c>
      <c r="I174" s="399">
        <f t="shared" si="68"/>
        <v>4</v>
      </c>
      <c r="J174" s="399">
        <f t="shared" si="69"/>
        <v>0</v>
      </c>
      <c r="K174" s="399">
        <f t="shared" si="70"/>
        <v>0</v>
      </c>
      <c r="L174" s="399">
        <f t="shared" si="71"/>
        <v>0</v>
      </c>
    </row>
    <row r="175" spans="1:13" ht="43.5" customHeight="1" x14ac:dyDescent="0.15">
      <c r="B175" s="455"/>
      <c r="C175" s="129"/>
      <c r="D175" s="138" t="s">
        <v>819</v>
      </c>
      <c r="E175" s="116">
        <v>2</v>
      </c>
      <c r="F175" s="176" t="s">
        <v>810</v>
      </c>
      <c r="G175" s="310" t="s">
        <v>1244</v>
      </c>
      <c r="H175" s="399">
        <f t="shared" si="67"/>
        <v>2</v>
      </c>
      <c r="I175" s="399">
        <f t="shared" si="68"/>
        <v>2</v>
      </c>
      <c r="J175" s="399">
        <f t="shared" si="69"/>
        <v>0</v>
      </c>
      <c r="K175" s="399">
        <f t="shared" si="70"/>
        <v>0</v>
      </c>
      <c r="L175" s="399">
        <f t="shared" si="71"/>
        <v>0</v>
      </c>
    </row>
    <row r="176" spans="1:13" ht="24.75" customHeight="1" x14ac:dyDescent="0.15">
      <c r="B176" s="455"/>
      <c r="C176" s="129"/>
      <c r="D176" s="121" t="s">
        <v>806</v>
      </c>
      <c r="E176" s="116">
        <v>1</v>
      </c>
      <c r="F176" s="176" t="s">
        <v>824</v>
      </c>
      <c r="G176" s="310" t="s">
        <v>1245</v>
      </c>
      <c r="H176" s="399">
        <f t="shared" si="67"/>
        <v>1</v>
      </c>
      <c r="I176" s="399">
        <f t="shared" si="68"/>
        <v>0</v>
      </c>
      <c r="J176" s="399">
        <f t="shared" si="69"/>
        <v>1</v>
      </c>
      <c r="K176" s="399">
        <f t="shared" si="70"/>
        <v>0</v>
      </c>
      <c r="L176" s="399">
        <f t="shared" si="71"/>
        <v>0</v>
      </c>
    </row>
    <row r="177" spans="1:13" ht="21.75" customHeight="1" x14ac:dyDescent="0.15">
      <c r="A177" s="55" t="s">
        <v>912</v>
      </c>
      <c r="B177" s="456"/>
      <c r="C177" s="481" t="s">
        <v>807</v>
      </c>
      <c r="D177" s="482"/>
      <c r="E177" s="275">
        <f>SUM(E170:E176)</f>
        <v>15</v>
      </c>
      <c r="F177" s="275">
        <f>SUM(F170:F176)</f>
        <v>0</v>
      </c>
      <c r="G177" s="375"/>
      <c r="H177" s="414">
        <f>SUM(H170:H176)</f>
        <v>15</v>
      </c>
      <c r="I177" s="414">
        <f>SUM(I170:I176)</f>
        <v>14</v>
      </c>
      <c r="J177" s="414">
        <f>SUM(J170:J176)</f>
        <v>1</v>
      </c>
      <c r="K177" s="414">
        <f>SUM(K170:K176)</f>
        <v>0</v>
      </c>
      <c r="L177" s="414">
        <f>SUM(L170:L176)</f>
        <v>0</v>
      </c>
      <c r="M177" s="55" t="s">
        <v>1195</v>
      </c>
    </row>
    <row r="178" spans="1:13" ht="23.25" customHeight="1" x14ac:dyDescent="0.15">
      <c r="B178" s="478" t="s">
        <v>825</v>
      </c>
      <c r="C178" s="271"/>
      <c r="D178" s="130" t="s">
        <v>826</v>
      </c>
      <c r="E178" s="130">
        <v>1</v>
      </c>
      <c r="F178" s="271" t="s">
        <v>738</v>
      </c>
      <c r="G178" s="310" t="s">
        <v>1138</v>
      </c>
      <c r="H178" s="399">
        <f>SUM(I178:J178)</f>
        <v>1</v>
      </c>
      <c r="I178" s="399">
        <f>LEN(G178)-LEN(SUBSTITUTE(G178,_cn,""))</f>
        <v>1</v>
      </c>
      <c r="J178" s="399">
        <f>LEN(G178)-LEN(SUBSTITUTE(G178,_bn,""))</f>
        <v>0</v>
      </c>
      <c r="K178" s="399">
        <f>LEN(G178)-LEN(SUBSTITUTE(G178,_Wait,""))</f>
        <v>0</v>
      </c>
      <c r="L178" s="399">
        <f>E178-H178-K178</f>
        <v>0</v>
      </c>
    </row>
    <row r="179" spans="1:13" ht="68.25" customHeight="1" x14ac:dyDescent="0.15">
      <c r="B179" s="461"/>
      <c r="C179" s="271"/>
      <c r="D179" s="130" t="s">
        <v>827</v>
      </c>
      <c r="E179" s="138">
        <v>2</v>
      </c>
      <c r="F179" s="271" t="s">
        <v>738</v>
      </c>
      <c r="G179" s="321" t="s">
        <v>1137</v>
      </c>
      <c r="H179" s="399">
        <f t="shared" ref="H179:H184" si="72">SUM(I179:J179)</f>
        <v>2</v>
      </c>
      <c r="I179" s="399">
        <f t="shared" ref="I179:I184" si="73">LEN(G179)-LEN(SUBSTITUTE(G179,_cn,""))</f>
        <v>2</v>
      </c>
      <c r="J179" s="399">
        <f t="shared" ref="J179:J184" si="74">LEN(G179)-LEN(SUBSTITUTE(G179,_bn,""))</f>
        <v>0</v>
      </c>
      <c r="K179" s="399">
        <f t="shared" ref="K179:K184" si="75">LEN(G179)-LEN(SUBSTITUTE(G179,_Wait,""))</f>
        <v>0</v>
      </c>
      <c r="L179" s="399">
        <f t="shared" ref="L179:L184" si="76">E179-H179-K179</f>
        <v>0</v>
      </c>
    </row>
    <row r="180" spans="1:13" ht="48" x14ac:dyDescent="0.15">
      <c r="B180" s="461"/>
      <c r="C180" s="271"/>
      <c r="D180" s="130" t="s">
        <v>816</v>
      </c>
      <c r="E180" s="138">
        <v>3</v>
      </c>
      <c r="F180" s="271" t="s">
        <v>738</v>
      </c>
      <c r="G180" s="320" t="s">
        <v>1136</v>
      </c>
      <c r="H180" s="399">
        <f t="shared" si="72"/>
        <v>4</v>
      </c>
      <c r="I180" s="399">
        <f t="shared" si="73"/>
        <v>3</v>
      </c>
      <c r="J180" s="399">
        <f t="shared" si="74"/>
        <v>1</v>
      </c>
      <c r="K180" s="399">
        <f t="shared" si="75"/>
        <v>0</v>
      </c>
      <c r="L180" s="399">
        <f t="shared" si="76"/>
        <v>-1</v>
      </c>
    </row>
    <row r="181" spans="1:13" ht="39.75" customHeight="1" x14ac:dyDescent="0.15">
      <c r="B181" s="461"/>
      <c r="C181" s="129"/>
      <c r="D181" s="121" t="s">
        <v>803</v>
      </c>
      <c r="E181" s="116">
        <v>1</v>
      </c>
      <c r="F181" s="140" t="s">
        <v>738</v>
      </c>
      <c r="G181" s="320" t="s">
        <v>1139</v>
      </c>
      <c r="H181" s="399">
        <f t="shared" si="72"/>
        <v>1</v>
      </c>
      <c r="I181" s="399">
        <f t="shared" si="73"/>
        <v>1</v>
      </c>
      <c r="J181" s="399">
        <f t="shared" si="74"/>
        <v>0</v>
      </c>
      <c r="K181" s="399">
        <f t="shared" si="75"/>
        <v>0</v>
      </c>
      <c r="L181" s="399">
        <f t="shared" si="76"/>
        <v>0</v>
      </c>
    </row>
    <row r="182" spans="1:13" ht="43.5" customHeight="1" x14ac:dyDescent="0.15">
      <c r="B182" s="461"/>
      <c r="C182" s="271"/>
      <c r="D182" s="130" t="s">
        <v>818</v>
      </c>
      <c r="E182" s="138">
        <v>2</v>
      </c>
      <c r="F182" s="140" t="s">
        <v>738</v>
      </c>
      <c r="G182" s="320" t="s">
        <v>1246</v>
      </c>
      <c r="H182" s="399">
        <f t="shared" si="72"/>
        <v>2</v>
      </c>
      <c r="I182" s="399">
        <f t="shared" si="73"/>
        <v>2</v>
      </c>
      <c r="J182" s="399">
        <f t="shared" si="74"/>
        <v>0</v>
      </c>
      <c r="K182" s="399">
        <f t="shared" si="75"/>
        <v>0</v>
      </c>
      <c r="L182" s="399">
        <f t="shared" si="76"/>
        <v>0</v>
      </c>
    </row>
    <row r="183" spans="1:13" ht="42.75" customHeight="1" x14ac:dyDescent="0.15">
      <c r="B183" s="461"/>
      <c r="C183" s="271"/>
      <c r="D183" s="138" t="s">
        <v>819</v>
      </c>
      <c r="E183" s="138">
        <v>2</v>
      </c>
      <c r="F183" s="271" t="s">
        <v>738</v>
      </c>
      <c r="G183" s="320" t="s">
        <v>1247</v>
      </c>
      <c r="H183" s="399">
        <f t="shared" si="72"/>
        <v>1</v>
      </c>
      <c r="I183" s="399">
        <f t="shared" si="73"/>
        <v>1</v>
      </c>
      <c r="J183" s="399">
        <f t="shared" si="74"/>
        <v>0</v>
      </c>
      <c r="K183" s="399">
        <f t="shared" si="75"/>
        <v>0</v>
      </c>
      <c r="L183" s="399">
        <f t="shared" si="76"/>
        <v>1</v>
      </c>
    </row>
    <row r="184" spans="1:13" ht="27.75" customHeight="1" x14ac:dyDescent="0.15">
      <c r="B184" s="461"/>
      <c r="C184" s="271"/>
      <c r="D184" s="121" t="s">
        <v>806</v>
      </c>
      <c r="E184" s="138">
        <v>1</v>
      </c>
      <c r="F184" s="271" t="s">
        <v>738</v>
      </c>
      <c r="G184" s="320"/>
      <c r="H184" s="399">
        <f t="shared" si="72"/>
        <v>0</v>
      </c>
      <c r="I184" s="399">
        <f t="shared" si="73"/>
        <v>0</v>
      </c>
      <c r="J184" s="399">
        <f t="shared" si="74"/>
        <v>0</v>
      </c>
      <c r="K184" s="399">
        <f t="shared" si="75"/>
        <v>0</v>
      </c>
      <c r="L184" s="399">
        <f t="shared" si="76"/>
        <v>1</v>
      </c>
    </row>
    <row r="185" spans="1:13" ht="24" customHeight="1" x14ac:dyDescent="0.15">
      <c r="A185" s="55" t="s">
        <v>915</v>
      </c>
      <c r="B185" s="462"/>
      <c r="C185" s="269" t="s">
        <v>807</v>
      </c>
      <c r="D185" s="270"/>
      <c r="E185" s="272">
        <f>SUM(E178:E184)</f>
        <v>12</v>
      </c>
      <c r="F185" s="272"/>
      <c r="G185" s="384"/>
      <c r="H185" s="415">
        <f>SUM(H178:H184)</f>
        <v>11</v>
      </c>
      <c r="I185" s="415">
        <f>SUM(I178:I184)</f>
        <v>10</v>
      </c>
      <c r="J185" s="415">
        <f>SUM(J178:J184)</f>
        <v>1</v>
      </c>
      <c r="K185" s="415">
        <f>SUM(K178:K184)</f>
        <v>0</v>
      </c>
      <c r="L185" s="415">
        <f>SUM(L178:L184)</f>
        <v>1</v>
      </c>
      <c r="M185" s="55" t="s">
        <v>1195</v>
      </c>
    </row>
    <row r="186" spans="1:13" ht="24" customHeight="1" x14ac:dyDescent="0.15">
      <c r="B186" s="460" t="s">
        <v>828</v>
      </c>
      <c r="C186" s="271"/>
      <c r="D186" s="130" t="s">
        <v>826</v>
      </c>
      <c r="E186" s="138">
        <v>1</v>
      </c>
      <c r="F186" s="271" t="s">
        <v>738</v>
      </c>
      <c r="G186" s="321" t="s">
        <v>965</v>
      </c>
      <c r="H186" s="399">
        <f>SUM(I186:J186)</f>
        <v>1</v>
      </c>
      <c r="I186" s="399">
        <f>LEN(G186)-LEN(SUBSTITUTE(G186,_cn,""))</f>
        <v>1</v>
      </c>
      <c r="J186" s="399">
        <f>LEN(G186)-LEN(SUBSTITUTE(G186,_bn,""))</f>
        <v>0</v>
      </c>
      <c r="K186" s="399">
        <f>LEN(G186)-LEN(SUBSTITUTE(G186,_Wait,""))</f>
        <v>0</v>
      </c>
      <c r="L186" s="399">
        <f>E186-H186-K186</f>
        <v>0</v>
      </c>
    </row>
    <row r="187" spans="1:13" ht="88.5" customHeight="1" x14ac:dyDescent="0.15">
      <c r="B187" s="461"/>
      <c r="C187" s="271"/>
      <c r="D187" s="130" t="s">
        <v>829</v>
      </c>
      <c r="E187" s="138">
        <v>3</v>
      </c>
      <c r="F187" s="271" t="s">
        <v>738</v>
      </c>
      <c r="G187" s="388" t="s">
        <v>1248</v>
      </c>
      <c r="H187" s="399">
        <f t="shared" ref="H187:H192" si="77">SUM(I187:J187)</f>
        <v>3</v>
      </c>
      <c r="I187" s="399">
        <f t="shared" ref="I187:I192" si="78">LEN(G187)-LEN(SUBSTITUTE(G187,_cn,""))</f>
        <v>3</v>
      </c>
      <c r="J187" s="399">
        <f t="shared" ref="J187:J192" si="79">LEN(G187)-LEN(SUBSTITUTE(G187,_bn,""))</f>
        <v>0</v>
      </c>
      <c r="K187" s="399">
        <f t="shared" ref="K187:K192" si="80">LEN(G187)-LEN(SUBSTITUTE(G187,_Wait,""))</f>
        <v>0</v>
      </c>
      <c r="L187" s="399">
        <f t="shared" ref="L187:L192" si="81">E187-H187-K187</f>
        <v>0</v>
      </c>
    </row>
    <row r="188" spans="1:13" ht="75.75" customHeight="1" x14ac:dyDescent="0.15">
      <c r="B188" s="461"/>
      <c r="C188" s="129"/>
      <c r="D188" s="137" t="s">
        <v>830</v>
      </c>
      <c r="E188" s="129">
        <v>4</v>
      </c>
      <c r="F188" s="176" t="s">
        <v>769</v>
      </c>
      <c r="G188" s="330" t="s">
        <v>1249</v>
      </c>
      <c r="H188" s="399">
        <f t="shared" si="77"/>
        <v>4</v>
      </c>
      <c r="I188" s="399">
        <f t="shared" si="78"/>
        <v>4</v>
      </c>
      <c r="J188" s="399">
        <f t="shared" si="79"/>
        <v>0</v>
      </c>
      <c r="K188" s="399">
        <f t="shared" si="80"/>
        <v>0</v>
      </c>
      <c r="L188" s="399">
        <f t="shared" si="81"/>
        <v>0</v>
      </c>
    </row>
    <row r="189" spans="1:13" ht="38.25" customHeight="1" x14ac:dyDescent="0.15">
      <c r="B189" s="461"/>
      <c r="C189" s="271"/>
      <c r="D189" s="121" t="s">
        <v>803</v>
      </c>
      <c r="E189" s="124">
        <v>1</v>
      </c>
      <c r="F189" s="191" t="s">
        <v>738</v>
      </c>
      <c r="G189" s="327" t="s">
        <v>1250</v>
      </c>
      <c r="H189" s="399">
        <f t="shared" si="77"/>
        <v>1</v>
      </c>
      <c r="I189" s="399">
        <f t="shared" si="78"/>
        <v>1</v>
      </c>
      <c r="J189" s="399">
        <f t="shared" si="79"/>
        <v>0</v>
      </c>
      <c r="K189" s="399">
        <f t="shared" si="80"/>
        <v>0</v>
      </c>
      <c r="L189" s="399">
        <f t="shared" si="81"/>
        <v>0</v>
      </c>
    </row>
    <row r="190" spans="1:13" ht="40.5" customHeight="1" x14ac:dyDescent="0.15">
      <c r="B190" s="461"/>
      <c r="C190" s="271"/>
      <c r="D190" s="136" t="s">
        <v>818</v>
      </c>
      <c r="E190" s="124">
        <v>2</v>
      </c>
      <c r="F190" s="271" t="s">
        <v>738</v>
      </c>
      <c r="G190" s="327" t="s">
        <v>1251</v>
      </c>
      <c r="H190" s="399">
        <f t="shared" si="77"/>
        <v>2</v>
      </c>
      <c r="I190" s="399">
        <f t="shared" si="78"/>
        <v>2</v>
      </c>
      <c r="J190" s="399">
        <f t="shared" si="79"/>
        <v>0</v>
      </c>
      <c r="K190" s="399">
        <f t="shared" si="80"/>
        <v>0</v>
      </c>
      <c r="L190" s="399">
        <f t="shared" si="81"/>
        <v>0</v>
      </c>
    </row>
    <row r="191" spans="1:13" ht="39" customHeight="1" x14ac:dyDescent="0.15">
      <c r="B191" s="461"/>
      <c r="C191" s="271"/>
      <c r="D191" s="121" t="s">
        <v>831</v>
      </c>
      <c r="E191" s="124">
        <v>2</v>
      </c>
      <c r="F191" s="271" t="s">
        <v>738</v>
      </c>
      <c r="G191" s="321" t="s">
        <v>1252</v>
      </c>
      <c r="H191" s="399">
        <f t="shared" si="77"/>
        <v>1</v>
      </c>
      <c r="I191" s="399">
        <f t="shared" si="78"/>
        <v>1</v>
      </c>
      <c r="J191" s="399">
        <f t="shared" si="79"/>
        <v>0</v>
      </c>
      <c r="K191" s="399">
        <f t="shared" si="80"/>
        <v>0</v>
      </c>
      <c r="L191" s="399">
        <f t="shared" si="81"/>
        <v>1</v>
      </c>
    </row>
    <row r="192" spans="1:13" ht="27.75" customHeight="1" x14ac:dyDescent="0.15">
      <c r="B192" s="461"/>
      <c r="C192" s="271"/>
      <c r="D192" s="121" t="s">
        <v>806</v>
      </c>
      <c r="E192" s="124">
        <v>1</v>
      </c>
      <c r="F192" s="271" t="s">
        <v>738</v>
      </c>
      <c r="G192" s="331" t="s">
        <v>1253</v>
      </c>
      <c r="H192" s="399">
        <f t="shared" si="77"/>
        <v>1</v>
      </c>
      <c r="I192" s="399">
        <f t="shared" si="78"/>
        <v>1</v>
      </c>
      <c r="J192" s="399">
        <f t="shared" si="79"/>
        <v>0</v>
      </c>
      <c r="K192" s="399">
        <f t="shared" si="80"/>
        <v>0</v>
      </c>
      <c r="L192" s="399">
        <f t="shared" si="81"/>
        <v>0</v>
      </c>
    </row>
    <row r="193" spans="1:13" ht="27.75" customHeight="1" x14ac:dyDescent="0.15">
      <c r="A193" s="55" t="s">
        <v>913</v>
      </c>
      <c r="B193" s="462"/>
      <c r="C193" s="481" t="s">
        <v>807</v>
      </c>
      <c r="D193" s="482"/>
      <c r="E193" s="272">
        <f>SUM(E186:E192)</f>
        <v>14</v>
      </c>
      <c r="F193" s="272"/>
      <c r="G193" s="384"/>
      <c r="H193" s="415">
        <f>SUM(H186:H192)</f>
        <v>13</v>
      </c>
      <c r="I193" s="415">
        <f>SUM(I186:I192)</f>
        <v>13</v>
      </c>
      <c r="J193" s="415">
        <f>SUM(J186:J192)</f>
        <v>0</v>
      </c>
      <c r="K193" s="415">
        <f>SUM(K186:K192)</f>
        <v>0</v>
      </c>
      <c r="L193" s="415">
        <f>SUM(L186:L192)</f>
        <v>1</v>
      </c>
      <c r="M193" s="55" t="s">
        <v>1195</v>
      </c>
    </row>
    <row r="194" spans="1:13" ht="27" customHeight="1" x14ac:dyDescent="0.15">
      <c r="B194" s="458" t="s">
        <v>832</v>
      </c>
      <c r="C194" s="271"/>
      <c r="D194" s="136" t="s">
        <v>826</v>
      </c>
      <c r="E194" s="124">
        <v>1</v>
      </c>
      <c r="F194" s="271" t="s">
        <v>738</v>
      </c>
      <c r="G194" s="321" t="s">
        <v>1254</v>
      </c>
      <c r="H194" s="399">
        <f>SUM(I194:J194)</f>
        <v>1</v>
      </c>
      <c r="I194" s="399">
        <f>LEN(G194)-LEN(SUBSTITUTE(G194,_cn,""))</f>
        <v>1</v>
      </c>
      <c r="J194" s="399">
        <f>LEN(G194)-LEN(SUBSTITUTE(G194,_bn,""))</f>
        <v>0</v>
      </c>
      <c r="K194" s="399">
        <f>LEN(G194)-LEN(SUBSTITUTE(G194,_Wait,""))</f>
        <v>0</v>
      </c>
      <c r="L194" s="399">
        <f>E194-H194-K194</f>
        <v>0</v>
      </c>
    </row>
    <row r="195" spans="1:13" ht="42.75" customHeight="1" x14ac:dyDescent="0.15">
      <c r="B195" s="459"/>
      <c r="C195" s="271"/>
      <c r="D195" s="136" t="s">
        <v>833</v>
      </c>
      <c r="E195" s="124">
        <v>3</v>
      </c>
      <c r="F195" s="271" t="s">
        <v>738</v>
      </c>
      <c r="G195" s="327" t="s">
        <v>1255</v>
      </c>
      <c r="H195" s="399">
        <f t="shared" ref="H195:H201" si="82">SUM(I195:J195)</f>
        <v>3</v>
      </c>
      <c r="I195" s="399">
        <f t="shared" ref="I195:I201" si="83">LEN(G195)-LEN(SUBSTITUTE(G195,_cn,""))</f>
        <v>3</v>
      </c>
      <c r="J195" s="399">
        <f t="shared" ref="J195:J201" si="84">LEN(G195)-LEN(SUBSTITUTE(G195,_bn,""))</f>
        <v>0</v>
      </c>
      <c r="K195" s="399">
        <f t="shared" ref="K195:K201" si="85">LEN(G195)-LEN(SUBSTITUTE(G195,_Wait,""))</f>
        <v>0</v>
      </c>
      <c r="L195" s="399">
        <f t="shared" ref="L195:L201" si="86">E195-H195-K195</f>
        <v>0</v>
      </c>
    </row>
    <row r="196" spans="1:13" ht="85.5" customHeight="1" x14ac:dyDescent="0.15">
      <c r="B196" s="459"/>
      <c r="C196" s="271"/>
      <c r="D196" s="136" t="s">
        <v>816</v>
      </c>
      <c r="E196" s="124">
        <v>6</v>
      </c>
      <c r="F196" s="185" t="s">
        <v>754</v>
      </c>
      <c r="G196" s="389" t="s">
        <v>1256</v>
      </c>
      <c r="H196" s="399">
        <f t="shared" si="82"/>
        <v>7</v>
      </c>
      <c r="I196" s="399">
        <f t="shared" si="83"/>
        <v>7</v>
      </c>
      <c r="J196" s="399">
        <f t="shared" si="84"/>
        <v>0</v>
      </c>
      <c r="K196" s="399">
        <f t="shared" si="85"/>
        <v>0</v>
      </c>
      <c r="L196" s="399">
        <f t="shared" si="86"/>
        <v>-1</v>
      </c>
    </row>
    <row r="197" spans="1:13" ht="31.5" customHeight="1" x14ac:dyDescent="0.15">
      <c r="B197" s="459"/>
      <c r="C197" s="271"/>
      <c r="D197" s="136" t="s">
        <v>834</v>
      </c>
      <c r="E197" s="124">
        <v>1</v>
      </c>
      <c r="F197" s="185" t="s">
        <v>754</v>
      </c>
      <c r="G197" s="330" t="s">
        <v>1257</v>
      </c>
      <c r="H197" s="399">
        <f t="shared" si="82"/>
        <v>1</v>
      </c>
      <c r="I197" s="399">
        <f t="shared" si="83"/>
        <v>1</v>
      </c>
      <c r="J197" s="399">
        <f t="shared" si="84"/>
        <v>0</v>
      </c>
      <c r="K197" s="399">
        <f t="shared" si="85"/>
        <v>0</v>
      </c>
      <c r="L197" s="399">
        <f t="shared" si="86"/>
        <v>0</v>
      </c>
    </row>
    <row r="198" spans="1:13" ht="31.5" customHeight="1" x14ac:dyDescent="0.15">
      <c r="B198" s="459"/>
      <c r="C198" s="271"/>
      <c r="D198" s="136" t="s">
        <v>835</v>
      </c>
      <c r="E198" s="124">
        <v>1</v>
      </c>
      <c r="F198" s="185" t="s">
        <v>754</v>
      </c>
      <c r="G198" s="330" t="s">
        <v>1258</v>
      </c>
      <c r="H198" s="399">
        <f t="shared" si="82"/>
        <v>1</v>
      </c>
      <c r="I198" s="399">
        <f t="shared" si="83"/>
        <v>1</v>
      </c>
      <c r="J198" s="399">
        <f t="shared" si="84"/>
        <v>0</v>
      </c>
      <c r="K198" s="399">
        <f t="shared" si="85"/>
        <v>0</v>
      </c>
      <c r="L198" s="399">
        <f t="shared" si="86"/>
        <v>0</v>
      </c>
    </row>
    <row r="199" spans="1:13" ht="48" x14ac:dyDescent="0.15">
      <c r="B199" s="459"/>
      <c r="C199" s="271"/>
      <c r="D199" s="136" t="s">
        <v>818</v>
      </c>
      <c r="E199" s="124">
        <v>4</v>
      </c>
      <c r="F199" s="191" t="s">
        <v>738</v>
      </c>
      <c r="G199" s="330" t="s">
        <v>1259</v>
      </c>
      <c r="H199" s="399">
        <f t="shared" si="82"/>
        <v>4</v>
      </c>
      <c r="I199" s="399">
        <f t="shared" si="83"/>
        <v>4</v>
      </c>
      <c r="J199" s="399">
        <f t="shared" si="84"/>
        <v>0</v>
      </c>
      <c r="K199" s="399">
        <f t="shared" si="85"/>
        <v>0</v>
      </c>
      <c r="L199" s="399">
        <f t="shared" si="86"/>
        <v>0</v>
      </c>
    </row>
    <row r="200" spans="1:13" ht="36" x14ac:dyDescent="0.15">
      <c r="B200" s="459"/>
      <c r="C200" s="271"/>
      <c r="D200" s="121" t="s">
        <v>831</v>
      </c>
      <c r="E200" s="124">
        <v>3</v>
      </c>
      <c r="F200" s="423" t="s">
        <v>754</v>
      </c>
      <c r="G200" s="321" t="s">
        <v>1260</v>
      </c>
      <c r="H200" s="399">
        <f t="shared" si="82"/>
        <v>3</v>
      </c>
      <c r="I200" s="399">
        <f t="shared" si="83"/>
        <v>3</v>
      </c>
      <c r="J200" s="399">
        <f t="shared" si="84"/>
        <v>0</v>
      </c>
      <c r="K200" s="399">
        <f t="shared" si="85"/>
        <v>0</v>
      </c>
      <c r="L200" s="399">
        <f t="shared" si="86"/>
        <v>0</v>
      </c>
    </row>
    <row r="201" spans="1:13" ht="30.75" customHeight="1" x14ac:dyDescent="0.15">
      <c r="B201" s="459"/>
      <c r="C201" s="271"/>
      <c r="D201" s="243" t="s">
        <v>836</v>
      </c>
      <c r="E201" s="124">
        <v>1</v>
      </c>
      <c r="F201" s="191" t="s">
        <v>738</v>
      </c>
      <c r="G201" s="327" t="s">
        <v>1261</v>
      </c>
      <c r="H201" s="399">
        <f t="shared" si="82"/>
        <v>2</v>
      </c>
      <c r="I201" s="399">
        <f t="shared" si="83"/>
        <v>2</v>
      </c>
      <c r="J201" s="399">
        <f t="shared" si="84"/>
        <v>0</v>
      </c>
      <c r="K201" s="399">
        <f t="shared" si="85"/>
        <v>0</v>
      </c>
      <c r="L201" s="399">
        <f t="shared" si="86"/>
        <v>-1</v>
      </c>
    </row>
    <row r="202" spans="1:13" ht="24" customHeight="1" x14ac:dyDescent="0.15">
      <c r="A202" s="55" t="s">
        <v>914</v>
      </c>
      <c r="B202" s="459"/>
      <c r="C202" s="481" t="s">
        <v>807</v>
      </c>
      <c r="D202" s="482"/>
      <c r="E202" s="272">
        <f>SUM(E194:E201)</f>
        <v>20</v>
      </c>
      <c r="F202" s="272"/>
      <c r="G202" s="384"/>
      <c r="H202" s="415">
        <f>SUM(H194:H201)</f>
        <v>22</v>
      </c>
      <c r="I202" s="415">
        <f>SUM(I194:I201)</f>
        <v>22</v>
      </c>
      <c r="J202" s="415">
        <f>SUM(J194:J201)</f>
        <v>0</v>
      </c>
      <c r="K202" s="415">
        <f>SUM(K194:K201)</f>
        <v>0</v>
      </c>
      <c r="L202" s="415">
        <f>SUM(L194:L201)</f>
        <v>-2</v>
      </c>
      <c r="M202" s="55" t="s">
        <v>1195</v>
      </c>
    </row>
    <row r="203" spans="1:13" s="75" customFormat="1" ht="26.25" customHeight="1" x14ac:dyDescent="0.15">
      <c r="A203" s="55"/>
      <c r="B203" s="483" t="s">
        <v>837</v>
      </c>
      <c r="C203" s="472"/>
      <c r="D203" s="142" t="s">
        <v>737</v>
      </c>
      <c r="E203" s="191">
        <v>1</v>
      </c>
      <c r="F203" s="191" t="s">
        <v>738</v>
      </c>
      <c r="G203" s="321" t="s">
        <v>1262</v>
      </c>
      <c r="H203" s="399">
        <f>SUM(I203:J203)</f>
        <v>1</v>
      </c>
      <c r="I203" s="399">
        <f>LEN(G203)-LEN(SUBSTITUTE(G203,_cn,""))</f>
        <v>1</v>
      </c>
      <c r="J203" s="399">
        <f>LEN(G203)-LEN(SUBSTITUTE(G203,_bn,""))</f>
        <v>0</v>
      </c>
      <c r="K203" s="399">
        <f>LEN(G203)-LEN(SUBSTITUTE(G203,_Wait,""))</f>
        <v>0</v>
      </c>
      <c r="L203" s="399">
        <f>E203-H203-K203</f>
        <v>0</v>
      </c>
      <c r="M203" s="244"/>
    </row>
    <row r="204" spans="1:13" s="75" customFormat="1" ht="84" customHeight="1" x14ac:dyDescent="0.15">
      <c r="A204" s="55"/>
      <c r="B204" s="484"/>
      <c r="C204" s="473"/>
      <c r="D204" s="142" t="s">
        <v>739</v>
      </c>
      <c r="E204" s="191">
        <v>3</v>
      </c>
      <c r="F204" s="191" t="s">
        <v>738</v>
      </c>
      <c r="G204" s="321" t="s">
        <v>1263</v>
      </c>
      <c r="H204" s="399">
        <f t="shared" ref="H204:H210" si="87">SUM(I204:J204)</f>
        <v>3</v>
      </c>
      <c r="I204" s="399">
        <f t="shared" ref="I204:I210" si="88">LEN(G204)-LEN(SUBSTITUTE(G204,_cn,""))</f>
        <v>3</v>
      </c>
      <c r="J204" s="399">
        <f t="shared" ref="J204:J210" si="89">LEN(G204)-LEN(SUBSTITUTE(G204,_bn,""))</f>
        <v>0</v>
      </c>
      <c r="K204" s="399">
        <f t="shared" ref="K204:K210" si="90">LEN(G204)-LEN(SUBSTITUTE(G204,_Wait,""))</f>
        <v>0</v>
      </c>
      <c r="L204" s="399">
        <f t="shared" ref="L204:L210" si="91">E204-H204-K204</f>
        <v>0</v>
      </c>
    </row>
    <row r="205" spans="1:13" s="75" customFormat="1" ht="60" x14ac:dyDescent="0.15">
      <c r="A205" s="55"/>
      <c r="B205" s="484"/>
      <c r="C205" s="473"/>
      <c r="D205" s="142" t="s">
        <v>838</v>
      </c>
      <c r="E205" s="191">
        <v>4</v>
      </c>
      <c r="F205" s="191" t="s">
        <v>738</v>
      </c>
      <c r="G205" s="321" t="s">
        <v>1264</v>
      </c>
      <c r="H205" s="399">
        <f t="shared" si="87"/>
        <v>5</v>
      </c>
      <c r="I205" s="399">
        <f t="shared" si="88"/>
        <v>5</v>
      </c>
      <c r="J205" s="399">
        <f t="shared" si="89"/>
        <v>0</v>
      </c>
      <c r="K205" s="399">
        <f t="shared" si="90"/>
        <v>0</v>
      </c>
      <c r="L205" s="399">
        <f t="shared" si="91"/>
        <v>-1</v>
      </c>
    </row>
    <row r="206" spans="1:13" s="75" customFormat="1" ht="33.75" customHeight="1" x14ac:dyDescent="0.15">
      <c r="A206" s="55"/>
      <c r="B206" s="484"/>
      <c r="C206" s="473"/>
      <c r="D206" s="142" t="s">
        <v>839</v>
      </c>
      <c r="E206" s="191">
        <v>2</v>
      </c>
      <c r="F206" s="424" t="s">
        <v>769</v>
      </c>
      <c r="G206" s="390" t="s">
        <v>1265</v>
      </c>
      <c r="H206" s="399">
        <f t="shared" si="87"/>
        <v>2</v>
      </c>
      <c r="I206" s="399">
        <f t="shared" si="88"/>
        <v>2</v>
      </c>
      <c r="J206" s="399">
        <f t="shared" si="89"/>
        <v>0</v>
      </c>
      <c r="K206" s="399">
        <f t="shared" si="90"/>
        <v>0</v>
      </c>
      <c r="L206" s="399">
        <f t="shared" si="91"/>
        <v>0</v>
      </c>
    </row>
    <row r="207" spans="1:13" s="75" customFormat="1" ht="119.25" customHeight="1" x14ac:dyDescent="0.15">
      <c r="A207" s="55"/>
      <c r="B207" s="484"/>
      <c r="C207" s="473"/>
      <c r="D207" s="142" t="s">
        <v>841</v>
      </c>
      <c r="E207" s="191">
        <v>5</v>
      </c>
      <c r="F207" s="424" t="s">
        <v>769</v>
      </c>
      <c r="G207" s="391" t="s">
        <v>1266</v>
      </c>
      <c r="H207" s="399">
        <f t="shared" si="87"/>
        <v>4</v>
      </c>
      <c r="I207" s="399">
        <f t="shared" si="88"/>
        <v>4</v>
      </c>
      <c r="J207" s="399">
        <f t="shared" si="89"/>
        <v>0</v>
      </c>
      <c r="K207" s="399">
        <f t="shared" si="90"/>
        <v>0</v>
      </c>
      <c r="L207" s="399">
        <f t="shared" si="91"/>
        <v>1</v>
      </c>
    </row>
    <row r="208" spans="1:13" s="75" customFormat="1" ht="36" x14ac:dyDescent="0.15">
      <c r="A208" s="55"/>
      <c r="B208" s="484"/>
      <c r="C208" s="473"/>
      <c r="D208" s="142" t="s">
        <v>842</v>
      </c>
      <c r="E208" s="191">
        <v>3</v>
      </c>
      <c r="F208" s="185" t="s">
        <v>769</v>
      </c>
      <c r="G208" s="392" t="s">
        <v>1267</v>
      </c>
      <c r="H208" s="399">
        <f t="shared" si="87"/>
        <v>3</v>
      </c>
      <c r="I208" s="399">
        <f t="shared" si="88"/>
        <v>3</v>
      </c>
      <c r="J208" s="399">
        <f t="shared" si="89"/>
        <v>0</v>
      </c>
      <c r="K208" s="399">
        <f t="shared" si="90"/>
        <v>0</v>
      </c>
      <c r="L208" s="399">
        <f t="shared" si="91"/>
        <v>0</v>
      </c>
    </row>
    <row r="209" spans="1:13" s="75" customFormat="1" ht="41.25" customHeight="1" x14ac:dyDescent="0.15">
      <c r="A209" s="55"/>
      <c r="B209" s="484"/>
      <c r="C209" s="473"/>
      <c r="D209" s="142" t="s">
        <v>843</v>
      </c>
      <c r="E209" s="191">
        <v>2</v>
      </c>
      <c r="F209" s="185" t="s">
        <v>769</v>
      </c>
      <c r="G209" s="321" t="s">
        <v>1268</v>
      </c>
      <c r="H209" s="399">
        <f t="shared" si="87"/>
        <v>2</v>
      </c>
      <c r="I209" s="399">
        <f t="shared" si="88"/>
        <v>2</v>
      </c>
      <c r="J209" s="399">
        <f t="shared" si="89"/>
        <v>0</v>
      </c>
      <c r="K209" s="399">
        <f t="shared" si="90"/>
        <v>0</v>
      </c>
      <c r="L209" s="399">
        <f t="shared" si="91"/>
        <v>0</v>
      </c>
    </row>
    <row r="210" spans="1:13" s="75" customFormat="1" ht="28.5" customHeight="1" x14ac:dyDescent="0.15">
      <c r="A210" s="55"/>
      <c r="B210" s="484"/>
      <c r="C210" s="473"/>
      <c r="D210" s="121" t="s">
        <v>806</v>
      </c>
      <c r="E210" s="191">
        <v>1</v>
      </c>
      <c r="F210" s="191"/>
      <c r="G210" s="321"/>
      <c r="H210" s="399">
        <f t="shared" si="87"/>
        <v>0</v>
      </c>
      <c r="I210" s="399">
        <f t="shared" si="88"/>
        <v>0</v>
      </c>
      <c r="J210" s="399">
        <f t="shared" si="89"/>
        <v>0</v>
      </c>
      <c r="K210" s="399">
        <f t="shared" si="90"/>
        <v>0</v>
      </c>
      <c r="L210" s="399">
        <f t="shared" si="91"/>
        <v>1</v>
      </c>
    </row>
    <row r="211" spans="1:13" s="75" customFormat="1" ht="26.25" customHeight="1" x14ac:dyDescent="0.15">
      <c r="A211" s="75" t="s">
        <v>917</v>
      </c>
      <c r="B211" s="485"/>
      <c r="C211" s="486" t="s">
        <v>807</v>
      </c>
      <c r="D211" s="487"/>
      <c r="E211" s="272">
        <f>SUM(E203:E210)</f>
        <v>21</v>
      </c>
      <c r="F211" s="272"/>
      <c r="G211" s="384"/>
      <c r="H211" s="415">
        <f>SUM(H203:H210)</f>
        <v>20</v>
      </c>
      <c r="I211" s="415">
        <f>SUM(I203:I210)</f>
        <v>20</v>
      </c>
      <c r="J211" s="415">
        <f>SUM(J203:J210)</f>
        <v>0</v>
      </c>
      <c r="K211" s="415">
        <f>SUM(K203:K210)</f>
        <v>0</v>
      </c>
      <c r="L211" s="415">
        <f>SUM(L203:L210)</f>
        <v>1</v>
      </c>
      <c r="M211" s="55" t="s">
        <v>1195</v>
      </c>
    </row>
    <row r="212" spans="1:13" s="75" customFormat="1" ht="22.5" customHeight="1" x14ac:dyDescent="0.15">
      <c r="A212" s="55"/>
      <c r="B212" s="483" t="s">
        <v>844</v>
      </c>
      <c r="C212" s="472"/>
      <c r="D212" s="142" t="s">
        <v>737</v>
      </c>
      <c r="E212" s="191">
        <v>1</v>
      </c>
      <c r="F212" s="271" t="s">
        <v>738</v>
      </c>
      <c r="G212" s="327" t="s">
        <v>1293</v>
      </c>
      <c r="H212" s="399">
        <f>SUM(I212:J212)</f>
        <v>1</v>
      </c>
      <c r="I212" s="399">
        <f>LEN(G212)-LEN(SUBSTITUTE(G212,_cn,""))</f>
        <v>1</v>
      </c>
      <c r="J212" s="399">
        <f>LEN(G212)-LEN(SUBSTITUTE(G212,_bn,""))</f>
        <v>0</v>
      </c>
      <c r="K212" s="399">
        <f>LEN(G212)-LEN(SUBSTITUTE(G212,_Wait,""))</f>
        <v>0</v>
      </c>
      <c r="L212" s="399">
        <f>E212-H212-K212</f>
        <v>0</v>
      </c>
    </row>
    <row r="213" spans="1:13" s="75" customFormat="1" ht="36" x14ac:dyDescent="0.15">
      <c r="A213" s="55"/>
      <c r="B213" s="484"/>
      <c r="C213" s="473"/>
      <c r="D213" s="142" t="s">
        <v>739</v>
      </c>
      <c r="E213" s="191">
        <v>3</v>
      </c>
      <c r="F213" s="176" t="s">
        <v>769</v>
      </c>
      <c r="G213" s="321" t="s">
        <v>1269</v>
      </c>
      <c r="H213" s="399">
        <f t="shared" ref="H213:H219" si="92">SUM(I213:J213)</f>
        <v>3</v>
      </c>
      <c r="I213" s="399">
        <f t="shared" ref="I213:I219" si="93">LEN(G213)-LEN(SUBSTITUTE(G213,_cn,""))</f>
        <v>3</v>
      </c>
      <c r="J213" s="399">
        <f t="shared" ref="J213:J219" si="94">LEN(G213)-LEN(SUBSTITUTE(G213,_bn,""))</f>
        <v>0</v>
      </c>
      <c r="K213" s="399">
        <f t="shared" ref="K213:K219" si="95">LEN(G213)-LEN(SUBSTITUTE(G213,_Wait,""))</f>
        <v>0</v>
      </c>
      <c r="L213" s="399">
        <f t="shared" ref="L213:L219" si="96">E213-H213-K213</f>
        <v>0</v>
      </c>
    </row>
    <row r="214" spans="1:13" s="75" customFormat="1" ht="48" x14ac:dyDescent="0.15">
      <c r="A214" s="55"/>
      <c r="B214" s="484"/>
      <c r="C214" s="473"/>
      <c r="D214" s="142" t="s">
        <v>845</v>
      </c>
      <c r="E214" s="191">
        <v>6</v>
      </c>
      <c r="F214" s="176" t="s">
        <v>846</v>
      </c>
      <c r="G214" s="393" t="s">
        <v>1270</v>
      </c>
      <c r="H214" s="399">
        <f t="shared" si="92"/>
        <v>4</v>
      </c>
      <c r="I214" s="399">
        <f t="shared" si="93"/>
        <v>4</v>
      </c>
      <c r="J214" s="399">
        <f t="shared" si="94"/>
        <v>0</v>
      </c>
      <c r="K214" s="399">
        <f t="shared" si="95"/>
        <v>0</v>
      </c>
      <c r="L214" s="399">
        <f t="shared" si="96"/>
        <v>2</v>
      </c>
    </row>
    <row r="215" spans="1:13" s="75" customFormat="1" ht="72" x14ac:dyDescent="0.15">
      <c r="A215" s="55"/>
      <c r="B215" s="484"/>
      <c r="C215" s="473"/>
      <c r="D215" s="142" t="s">
        <v>847</v>
      </c>
      <c r="E215" s="191">
        <v>6</v>
      </c>
      <c r="F215" s="271" t="s">
        <v>738</v>
      </c>
      <c r="G215" s="393" t="s">
        <v>1371</v>
      </c>
      <c r="H215" s="399">
        <f t="shared" si="92"/>
        <v>5</v>
      </c>
      <c r="I215" s="399">
        <f t="shared" si="93"/>
        <v>5</v>
      </c>
      <c r="J215" s="399">
        <f t="shared" si="94"/>
        <v>0</v>
      </c>
      <c r="K215" s="399">
        <v>1</v>
      </c>
      <c r="L215" s="399">
        <f t="shared" si="96"/>
        <v>0</v>
      </c>
    </row>
    <row r="216" spans="1:13" s="75" customFormat="1" ht="45" x14ac:dyDescent="0.15">
      <c r="A216" s="55"/>
      <c r="B216" s="484"/>
      <c r="C216" s="473"/>
      <c r="D216" s="142" t="s">
        <v>848</v>
      </c>
      <c r="E216" s="191">
        <v>2</v>
      </c>
      <c r="F216" s="271" t="s">
        <v>738</v>
      </c>
      <c r="G216" s="391" t="s">
        <v>1271</v>
      </c>
      <c r="H216" s="399">
        <f t="shared" si="92"/>
        <v>2</v>
      </c>
      <c r="I216" s="399">
        <f t="shared" si="93"/>
        <v>2</v>
      </c>
      <c r="J216" s="399">
        <f t="shared" si="94"/>
        <v>0</v>
      </c>
      <c r="K216" s="399">
        <f t="shared" si="95"/>
        <v>0</v>
      </c>
      <c r="L216" s="399">
        <f t="shared" si="96"/>
        <v>0</v>
      </c>
    </row>
    <row r="217" spans="1:13" s="75" customFormat="1" ht="27.75" customHeight="1" x14ac:dyDescent="0.15">
      <c r="A217" s="55"/>
      <c r="B217" s="484"/>
      <c r="C217" s="473"/>
      <c r="D217" s="142" t="s">
        <v>849</v>
      </c>
      <c r="E217" s="191">
        <v>1</v>
      </c>
      <c r="F217" s="271" t="s">
        <v>698</v>
      </c>
      <c r="G217" s="394" t="s">
        <v>1272</v>
      </c>
      <c r="H217" s="399">
        <f t="shared" si="92"/>
        <v>1</v>
      </c>
      <c r="I217" s="399">
        <f t="shared" si="93"/>
        <v>1</v>
      </c>
      <c r="J217" s="399">
        <f t="shared" si="94"/>
        <v>0</v>
      </c>
      <c r="K217" s="399">
        <f t="shared" si="95"/>
        <v>0</v>
      </c>
      <c r="L217" s="399">
        <f t="shared" si="96"/>
        <v>0</v>
      </c>
    </row>
    <row r="218" spans="1:13" s="75" customFormat="1" ht="29.25" customHeight="1" x14ac:dyDescent="0.15">
      <c r="A218" s="55"/>
      <c r="B218" s="484"/>
      <c r="C218" s="473"/>
      <c r="D218" s="142" t="s">
        <v>850</v>
      </c>
      <c r="E218" s="191">
        <v>1</v>
      </c>
      <c r="F218" s="271" t="s">
        <v>738</v>
      </c>
      <c r="G218" s="327" t="s">
        <v>1273</v>
      </c>
      <c r="H218" s="399">
        <f t="shared" si="92"/>
        <v>1</v>
      </c>
      <c r="I218" s="399">
        <f t="shared" si="93"/>
        <v>1</v>
      </c>
      <c r="J218" s="399">
        <f t="shared" si="94"/>
        <v>0</v>
      </c>
      <c r="K218" s="399">
        <f t="shared" si="95"/>
        <v>0</v>
      </c>
      <c r="L218" s="399">
        <f t="shared" si="96"/>
        <v>0</v>
      </c>
    </row>
    <row r="219" spans="1:13" s="75" customFormat="1" ht="30" x14ac:dyDescent="0.15">
      <c r="A219" s="55"/>
      <c r="B219" s="484"/>
      <c r="C219" s="473"/>
      <c r="D219" s="121" t="s">
        <v>806</v>
      </c>
      <c r="E219" s="191">
        <v>1</v>
      </c>
      <c r="F219" s="271" t="s">
        <v>698</v>
      </c>
      <c r="G219" s="321" t="s">
        <v>1274</v>
      </c>
      <c r="H219" s="399">
        <f t="shared" si="92"/>
        <v>1</v>
      </c>
      <c r="I219" s="399">
        <f t="shared" si="93"/>
        <v>0</v>
      </c>
      <c r="J219" s="399">
        <f t="shared" si="94"/>
        <v>1</v>
      </c>
      <c r="K219" s="399">
        <f t="shared" si="95"/>
        <v>0</v>
      </c>
      <c r="L219" s="399">
        <f t="shared" si="96"/>
        <v>0</v>
      </c>
    </row>
    <row r="220" spans="1:13" s="75" customFormat="1" ht="24" customHeight="1" x14ac:dyDescent="0.15">
      <c r="A220" s="75" t="s">
        <v>918</v>
      </c>
      <c r="B220" s="485"/>
      <c r="C220" s="481" t="s">
        <v>807</v>
      </c>
      <c r="D220" s="488"/>
      <c r="E220" s="272">
        <f>SUM(E212:E219)</f>
        <v>21</v>
      </c>
      <c r="F220" s="272"/>
      <c r="G220" s="395"/>
      <c r="H220" s="404">
        <f>SUM(H212:H219)</f>
        <v>18</v>
      </c>
      <c r="I220" s="404">
        <f>SUM(I212:I219)</f>
        <v>17</v>
      </c>
      <c r="J220" s="404">
        <f>SUM(J212:J219)</f>
        <v>1</v>
      </c>
      <c r="K220" s="404">
        <f>SUM(K212:K219)</f>
        <v>1</v>
      </c>
      <c r="L220" s="404">
        <f>SUM(L212:L219)</f>
        <v>2</v>
      </c>
      <c r="M220" s="55" t="s">
        <v>1195</v>
      </c>
    </row>
    <row r="221" spans="1:13" s="75" customFormat="1" ht="26.25" customHeight="1" x14ac:dyDescent="0.15">
      <c r="A221" s="55"/>
      <c r="B221" s="489" t="s">
        <v>851</v>
      </c>
      <c r="C221" s="472"/>
      <c r="D221" s="142" t="s">
        <v>737</v>
      </c>
      <c r="E221" s="191">
        <v>1</v>
      </c>
      <c r="F221" s="176" t="s">
        <v>769</v>
      </c>
      <c r="G221" s="327" t="s">
        <v>1294</v>
      </c>
      <c r="H221" s="399">
        <f>SUM(I221:J221)</f>
        <v>1</v>
      </c>
      <c r="I221" s="399">
        <f>LEN(G221)-LEN(SUBSTITUTE(G221,_cn,""))</f>
        <v>1</v>
      </c>
      <c r="J221" s="399">
        <f>LEN(G221)-LEN(SUBSTITUTE(G221,_bn,""))</f>
        <v>0</v>
      </c>
      <c r="K221" s="399">
        <f>LEN(G221)-LEN(SUBSTITUTE(G221,_Wait,""))</f>
        <v>0</v>
      </c>
      <c r="L221" s="399">
        <f>E221-H221-K221</f>
        <v>0</v>
      </c>
    </row>
    <row r="222" spans="1:13" s="75" customFormat="1" ht="24" x14ac:dyDescent="0.15">
      <c r="A222" s="55"/>
      <c r="B222" s="484"/>
      <c r="C222" s="473"/>
      <c r="D222" s="142" t="s">
        <v>739</v>
      </c>
      <c r="E222" s="191">
        <v>2</v>
      </c>
      <c r="F222" s="176" t="s">
        <v>840</v>
      </c>
      <c r="G222" s="321" t="s">
        <v>1160</v>
      </c>
      <c r="H222" s="399">
        <f t="shared" ref="H222:H231" si="97">SUM(I222:J222)</f>
        <v>2</v>
      </c>
      <c r="I222" s="399">
        <f t="shared" ref="I222:I231" si="98">LEN(G222)-LEN(SUBSTITUTE(G222,_cn,""))</f>
        <v>2</v>
      </c>
      <c r="J222" s="399">
        <f t="shared" ref="J222:J231" si="99">LEN(G222)-LEN(SUBSTITUTE(G222,_bn,""))</f>
        <v>0</v>
      </c>
      <c r="K222" s="399">
        <f t="shared" ref="K222:K231" si="100">LEN(G222)-LEN(SUBSTITUTE(G222,_Wait,""))</f>
        <v>0</v>
      </c>
      <c r="L222" s="399">
        <f t="shared" ref="L222:L231" si="101">E222-H222-K222</f>
        <v>0</v>
      </c>
    </row>
    <row r="223" spans="1:13" s="75" customFormat="1" ht="47.25" customHeight="1" x14ac:dyDescent="0.15">
      <c r="A223" s="55"/>
      <c r="B223" s="484"/>
      <c r="C223" s="473"/>
      <c r="D223" s="142" t="s">
        <v>852</v>
      </c>
      <c r="E223" s="191">
        <v>1</v>
      </c>
      <c r="F223" s="176" t="s">
        <v>772</v>
      </c>
      <c r="G223" s="327" t="s">
        <v>1159</v>
      </c>
      <c r="H223" s="399">
        <f t="shared" si="97"/>
        <v>1</v>
      </c>
      <c r="I223" s="399">
        <f t="shared" si="98"/>
        <v>1</v>
      </c>
      <c r="J223" s="399">
        <f t="shared" si="99"/>
        <v>0</v>
      </c>
      <c r="K223" s="399">
        <f t="shared" si="100"/>
        <v>0</v>
      </c>
      <c r="L223" s="399">
        <f t="shared" si="101"/>
        <v>0</v>
      </c>
    </row>
    <row r="224" spans="1:13" s="75" customFormat="1" ht="63.6" customHeight="1" x14ac:dyDescent="0.15">
      <c r="A224" s="55"/>
      <c r="B224" s="484"/>
      <c r="C224" s="473"/>
      <c r="D224" s="142" t="s">
        <v>853</v>
      </c>
      <c r="E224" s="191">
        <v>6</v>
      </c>
      <c r="F224" s="176" t="s">
        <v>854</v>
      </c>
      <c r="G224" s="328" t="s">
        <v>1157</v>
      </c>
      <c r="H224" s="399">
        <f t="shared" si="97"/>
        <v>5</v>
      </c>
      <c r="I224" s="399">
        <f t="shared" si="98"/>
        <v>5</v>
      </c>
      <c r="J224" s="399">
        <f t="shared" si="99"/>
        <v>0</v>
      </c>
      <c r="K224" s="399">
        <f t="shared" si="100"/>
        <v>0</v>
      </c>
      <c r="L224" s="399">
        <f t="shared" si="101"/>
        <v>1</v>
      </c>
    </row>
    <row r="225" spans="1:13" s="75" customFormat="1" ht="48.75" customHeight="1" x14ac:dyDescent="0.15">
      <c r="A225" s="55"/>
      <c r="B225" s="484"/>
      <c r="C225" s="473"/>
      <c r="D225" s="142" t="s">
        <v>855</v>
      </c>
      <c r="E225" s="191">
        <v>1</v>
      </c>
      <c r="F225" s="116" t="s">
        <v>659</v>
      </c>
      <c r="G225" s="321" t="s">
        <v>1158</v>
      </c>
      <c r="H225" s="399">
        <f t="shared" si="97"/>
        <v>1</v>
      </c>
      <c r="I225" s="399">
        <f t="shared" si="98"/>
        <v>1</v>
      </c>
      <c r="J225" s="399">
        <f t="shared" si="99"/>
        <v>0</v>
      </c>
      <c r="K225" s="399">
        <f t="shared" si="100"/>
        <v>0</v>
      </c>
      <c r="L225" s="399">
        <f t="shared" si="101"/>
        <v>0</v>
      </c>
    </row>
    <row r="226" spans="1:13" s="75" customFormat="1" ht="30" x14ac:dyDescent="0.15">
      <c r="A226" s="55"/>
      <c r="B226" s="484"/>
      <c r="C226" s="473"/>
      <c r="D226" s="142" t="s">
        <v>856</v>
      </c>
      <c r="E226" s="191">
        <v>3</v>
      </c>
      <c r="F226" s="176" t="s">
        <v>772</v>
      </c>
      <c r="G226" s="321" t="s">
        <v>1373</v>
      </c>
      <c r="H226" s="399">
        <f t="shared" si="97"/>
        <v>1</v>
      </c>
      <c r="I226" s="399">
        <f t="shared" si="98"/>
        <v>1</v>
      </c>
      <c r="J226" s="399">
        <f t="shared" si="99"/>
        <v>0</v>
      </c>
      <c r="K226" s="399">
        <v>1</v>
      </c>
      <c r="L226" s="399">
        <f t="shared" si="101"/>
        <v>1</v>
      </c>
    </row>
    <row r="227" spans="1:13" s="75" customFormat="1" ht="30" x14ac:dyDescent="0.15">
      <c r="A227" s="55"/>
      <c r="B227" s="484"/>
      <c r="C227" s="473"/>
      <c r="D227" s="142" t="s">
        <v>857</v>
      </c>
      <c r="E227" s="191">
        <v>2</v>
      </c>
      <c r="F227" s="176" t="s">
        <v>772</v>
      </c>
      <c r="G227" s="327" t="s">
        <v>1152</v>
      </c>
      <c r="H227" s="399">
        <f t="shared" si="97"/>
        <v>1</v>
      </c>
      <c r="I227" s="399">
        <f t="shared" si="98"/>
        <v>1</v>
      </c>
      <c r="J227" s="399">
        <f t="shared" si="99"/>
        <v>0</v>
      </c>
      <c r="K227" s="399">
        <f t="shared" si="100"/>
        <v>0</v>
      </c>
      <c r="L227" s="399">
        <f t="shared" si="101"/>
        <v>1</v>
      </c>
    </row>
    <row r="228" spans="1:13" s="75" customFormat="1" ht="60" customHeight="1" x14ac:dyDescent="0.15">
      <c r="A228" s="55"/>
      <c r="B228" s="484"/>
      <c r="C228" s="473"/>
      <c r="D228" s="142" t="s">
        <v>858</v>
      </c>
      <c r="E228" s="191">
        <v>4</v>
      </c>
      <c r="F228" s="176" t="s">
        <v>786</v>
      </c>
      <c r="G228" s="321" t="s">
        <v>1153</v>
      </c>
      <c r="H228" s="399">
        <f t="shared" si="97"/>
        <v>2</v>
      </c>
      <c r="I228" s="399">
        <f t="shared" si="98"/>
        <v>2</v>
      </c>
      <c r="J228" s="399">
        <f t="shared" si="99"/>
        <v>0</v>
      </c>
      <c r="K228" s="399">
        <f t="shared" si="100"/>
        <v>0</v>
      </c>
      <c r="L228" s="399">
        <f t="shared" si="101"/>
        <v>2</v>
      </c>
    </row>
    <row r="229" spans="1:13" s="75" customFormat="1" ht="45" customHeight="1" x14ac:dyDescent="0.15">
      <c r="A229" s="55"/>
      <c r="B229" s="484"/>
      <c r="C229" s="473"/>
      <c r="D229" s="142" t="s">
        <v>519</v>
      </c>
      <c r="E229" s="191">
        <v>3</v>
      </c>
      <c r="F229" s="176" t="s">
        <v>810</v>
      </c>
      <c r="G229" s="321" t="s">
        <v>1154</v>
      </c>
      <c r="H229" s="399">
        <f t="shared" si="97"/>
        <v>3</v>
      </c>
      <c r="I229" s="399">
        <f t="shared" si="98"/>
        <v>3</v>
      </c>
      <c r="J229" s="399">
        <f t="shared" si="99"/>
        <v>0</v>
      </c>
      <c r="K229" s="399">
        <f t="shared" si="100"/>
        <v>0</v>
      </c>
      <c r="L229" s="399">
        <f t="shared" si="101"/>
        <v>0</v>
      </c>
    </row>
    <row r="230" spans="1:13" s="75" customFormat="1" ht="30" x14ac:dyDescent="0.15">
      <c r="A230" s="55"/>
      <c r="B230" s="484"/>
      <c r="C230" s="473"/>
      <c r="D230" s="121" t="s">
        <v>806</v>
      </c>
      <c r="E230" s="191">
        <v>2</v>
      </c>
      <c r="F230" s="176" t="s">
        <v>859</v>
      </c>
      <c r="G230" s="321" t="s">
        <v>1155</v>
      </c>
      <c r="H230" s="399">
        <f t="shared" si="97"/>
        <v>2</v>
      </c>
      <c r="I230" s="399">
        <f t="shared" si="98"/>
        <v>0</v>
      </c>
      <c r="J230" s="399">
        <f t="shared" si="99"/>
        <v>2</v>
      </c>
      <c r="K230" s="399">
        <f t="shared" si="100"/>
        <v>0</v>
      </c>
      <c r="L230" s="399">
        <f t="shared" si="101"/>
        <v>0</v>
      </c>
    </row>
    <row r="231" spans="1:13" s="75" customFormat="1" ht="45" customHeight="1" x14ac:dyDescent="0.15">
      <c r="A231" s="55"/>
      <c r="B231" s="484"/>
      <c r="C231" s="473"/>
      <c r="D231" s="142" t="s">
        <v>860</v>
      </c>
      <c r="E231" s="191">
        <v>3</v>
      </c>
      <c r="F231" s="176" t="s">
        <v>786</v>
      </c>
      <c r="G231" s="321" t="s">
        <v>1156</v>
      </c>
      <c r="H231" s="399">
        <f t="shared" si="97"/>
        <v>3</v>
      </c>
      <c r="I231" s="399">
        <f t="shared" si="98"/>
        <v>3</v>
      </c>
      <c r="J231" s="399">
        <f t="shared" si="99"/>
        <v>0</v>
      </c>
      <c r="K231" s="399">
        <f t="shared" si="100"/>
        <v>0</v>
      </c>
      <c r="L231" s="399">
        <f t="shared" si="101"/>
        <v>0</v>
      </c>
    </row>
    <row r="232" spans="1:13" s="75" customFormat="1" ht="25.5" customHeight="1" x14ac:dyDescent="0.15">
      <c r="A232" s="75" t="s">
        <v>919</v>
      </c>
      <c r="B232" s="485"/>
      <c r="C232" s="490" t="s">
        <v>807</v>
      </c>
      <c r="D232" s="490"/>
      <c r="E232" s="272">
        <f t="shared" ref="E232:L232" si="102">SUM(E221:E231)</f>
        <v>28</v>
      </c>
      <c r="F232" s="272">
        <f t="shared" si="102"/>
        <v>0</v>
      </c>
      <c r="G232" s="395">
        <f t="shared" si="102"/>
        <v>0</v>
      </c>
      <c r="H232" s="404">
        <f t="shared" si="102"/>
        <v>22</v>
      </c>
      <c r="I232" s="404">
        <f t="shared" si="102"/>
        <v>20</v>
      </c>
      <c r="J232" s="404">
        <f t="shared" si="102"/>
        <v>2</v>
      </c>
      <c r="K232" s="404">
        <f t="shared" si="102"/>
        <v>1</v>
      </c>
      <c r="L232" s="404">
        <f t="shared" si="102"/>
        <v>5</v>
      </c>
      <c r="M232" s="55" t="s">
        <v>1195</v>
      </c>
    </row>
    <row r="233" spans="1:13" ht="25.5" customHeight="1" x14ac:dyDescent="0.15">
      <c r="B233" s="483" t="s">
        <v>861</v>
      </c>
      <c r="D233" s="204" t="s">
        <v>737</v>
      </c>
      <c r="E233" s="129">
        <v>1</v>
      </c>
      <c r="F233" s="191" t="s">
        <v>738</v>
      </c>
      <c r="G233" s="327" t="s">
        <v>1295</v>
      </c>
      <c r="H233" s="399">
        <f>SUM(I233:J233)</f>
        <v>1</v>
      </c>
      <c r="I233" s="399">
        <f>LEN(G233)-LEN(SUBSTITUTE(G233,_cn,""))</f>
        <v>1</v>
      </c>
      <c r="J233" s="399">
        <f>LEN(G233)-LEN(SUBSTITUTE(G233,_bn,""))</f>
        <v>0</v>
      </c>
      <c r="K233" s="399">
        <f>LEN(G233)-LEN(SUBSTITUTE(G233,_Wait,""))</f>
        <v>0</v>
      </c>
      <c r="L233" s="399">
        <f>E233-H233-K233</f>
        <v>0</v>
      </c>
    </row>
    <row r="234" spans="1:13" ht="45" customHeight="1" x14ac:dyDescent="0.15">
      <c r="B234" s="484"/>
      <c r="C234" s="472" t="s">
        <v>862</v>
      </c>
      <c r="D234" s="208" t="s">
        <v>863</v>
      </c>
      <c r="E234" s="191">
        <v>1</v>
      </c>
      <c r="F234" s="191" t="s">
        <v>738</v>
      </c>
      <c r="G234" s="321" t="s">
        <v>1352</v>
      </c>
      <c r="H234" s="399">
        <f t="shared" ref="H234:H242" si="103">SUM(I234:J234)</f>
        <v>1</v>
      </c>
      <c r="I234" s="399">
        <f t="shared" ref="I234:I242" si="104">LEN(G234)-LEN(SUBSTITUTE(G234,_cn,""))</f>
        <v>1</v>
      </c>
      <c r="J234" s="399">
        <f t="shared" ref="J234:J242" si="105">LEN(G234)-LEN(SUBSTITUTE(G234,_bn,""))</f>
        <v>0</v>
      </c>
      <c r="K234" s="399">
        <f t="shared" ref="K234:K242" si="106">LEN(G234)-LEN(SUBSTITUTE(G234,_Wait,""))</f>
        <v>0</v>
      </c>
      <c r="L234" s="399">
        <f t="shared" ref="L234:L242" si="107">E234-H234-K234</f>
        <v>0</v>
      </c>
    </row>
    <row r="235" spans="1:13" ht="60" customHeight="1" x14ac:dyDescent="0.15">
      <c r="B235" s="484"/>
      <c r="C235" s="473"/>
      <c r="D235" s="141" t="s">
        <v>864</v>
      </c>
      <c r="E235" s="191">
        <v>1</v>
      </c>
      <c r="F235" s="129" t="s">
        <v>642</v>
      </c>
      <c r="G235" s="328" t="s">
        <v>1351</v>
      </c>
      <c r="H235" s="399">
        <f t="shared" si="103"/>
        <v>2</v>
      </c>
      <c r="I235" s="399">
        <f t="shared" si="104"/>
        <v>2</v>
      </c>
      <c r="J235" s="399">
        <f t="shared" si="105"/>
        <v>0</v>
      </c>
      <c r="K235" s="399">
        <f t="shared" si="106"/>
        <v>0</v>
      </c>
      <c r="L235" s="399">
        <f t="shared" si="107"/>
        <v>-1</v>
      </c>
    </row>
    <row r="236" spans="1:13" ht="69" customHeight="1" x14ac:dyDescent="0.15">
      <c r="B236" s="484"/>
      <c r="C236" s="477"/>
      <c r="D236" s="141" t="s">
        <v>865</v>
      </c>
      <c r="E236" s="191">
        <v>4</v>
      </c>
      <c r="F236" s="129" t="s">
        <v>866</v>
      </c>
      <c r="G236" s="327" t="s">
        <v>1323</v>
      </c>
      <c r="H236" s="399">
        <f t="shared" si="103"/>
        <v>3</v>
      </c>
      <c r="I236" s="399">
        <f t="shared" si="104"/>
        <v>3</v>
      </c>
      <c r="J236" s="399">
        <f t="shared" si="105"/>
        <v>0</v>
      </c>
      <c r="K236" s="399">
        <f t="shared" si="106"/>
        <v>0</v>
      </c>
      <c r="L236" s="399">
        <f t="shared" si="107"/>
        <v>1</v>
      </c>
    </row>
    <row r="237" spans="1:13" ht="34.5" customHeight="1" x14ac:dyDescent="0.15">
      <c r="B237" s="484"/>
      <c r="C237" s="472" t="s">
        <v>867</v>
      </c>
      <c r="D237" s="143" t="s">
        <v>868</v>
      </c>
      <c r="E237" s="191">
        <v>1</v>
      </c>
      <c r="F237" s="129" t="s">
        <v>642</v>
      </c>
      <c r="G237" s="321" t="s">
        <v>1161</v>
      </c>
      <c r="H237" s="399">
        <f t="shared" si="103"/>
        <v>1</v>
      </c>
      <c r="I237" s="399">
        <f t="shared" si="104"/>
        <v>1</v>
      </c>
      <c r="J237" s="399">
        <f t="shared" si="105"/>
        <v>0</v>
      </c>
      <c r="K237" s="399">
        <f t="shared" si="106"/>
        <v>0</v>
      </c>
      <c r="L237" s="399">
        <f t="shared" si="107"/>
        <v>0</v>
      </c>
    </row>
    <row r="238" spans="1:13" ht="60.75" customHeight="1" x14ac:dyDescent="0.15">
      <c r="B238" s="484"/>
      <c r="C238" s="473"/>
      <c r="D238" s="143" t="s">
        <v>869</v>
      </c>
      <c r="E238" s="191">
        <v>3</v>
      </c>
      <c r="F238" s="185" t="s">
        <v>870</v>
      </c>
      <c r="G238" s="327" t="s">
        <v>1162</v>
      </c>
      <c r="H238" s="399">
        <f t="shared" si="103"/>
        <v>3</v>
      </c>
      <c r="I238" s="399">
        <f t="shared" si="104"/>
        <v>3</v>
      </c>
      <c r="J238" s="399">
        <f t="shared" si="105"/>
        <v>0</v>
      </c>
      <c r="K238" s="399">
        <f t="shared" si="106"/>
        <v>0</v>
      </c>
      <c r="L238" s="399">
        <f t="shared" si="107"/>
        <v>0</v>
      </c>
    </row>
    <row r="239" spans="1:13" ht="40.5" x14ac:dyDescent="0.15">
      <c r="B239" s="484"/>
      <c r="C239" s="473"/>
      <c r="D239" s="141" t="s">
        <v>871</v>
      </c>
      <c r="E239" s="191">
        <v>2</v>
      </c>
      <c r="F239" s="129" t="s">
        <v>642</v>
      </c>
      <c r="G239" s="321" t="s">
        <v>1163</v>
      </c>
      <c r="H239" s="399">
        <f t="shared" si="103"/>
        <v>2</v>
      </c>
      <c r="I239" s="399">
        <f t="shared" si="104"/>
        <v>2</v>
      </c>
      <c r="J239" s="399">
        <f t="shared" si="105"/>
        <v>0</v>
      </c>
      <c r="K239" s="399">
        <f t="shared" si="106"/>
        <v>0</v>
      </c>
      <c r="L239" s="399">
        <f t="shared" si="107"/>
        <v>0</v>
      </c>
    </row>
    <row r="240" spans="1:13" ht="27.75" customHeight="1" x14ac:dyDescent="0.15">
      <c r="B240" s="484"/>
      <c r="C240" s="233"/>
      <c r="D240" s="141" t="s">
        <v>872</v>
      </c>
      <c r="E240" s="191">
        <v>1</v>
      </c>
      <c r="F240" s="129" t="s">
        <v>642</v>
      </c>
      <c r="G240" s="327" t="s">
        <v>1164</v>
      </c>
      <c r="H240" s="399">
        <f t="shared" si="103"/>
        <v>1</v>
      </c>
      <c r="I240" s="399">
        <f t="shared" si="104"/>
        <v>1</v>
      </c>
      <c r="J240" s="399">
        <f t="shared" si="105"/>
        <v>0</v>
      </c>
      <c r="K240" s="399">
        <f t="shared" si="106"/>
        <v>0</v>
      </c>
      <c r="L240" s="399">
        <f t="shared" si="107"/>
        <v>0</v>
      </c>
    </row>
    <row r="241" spans="1:13" ht="27.75" customHeight="1" x14ac:dyDescent="0.15">
      <c r="B241" s="484"/>
      <c r="C241" s="233"/>
      <c r="D241" s="429" t="s">
        <v>1374</v>
      </c>
      <c r="E241" s="191"/>
      <c r="F241" s="129"/>
      <c r="G241" s="430" t="s">
        <v>1375</v>
      </c>
      <c r="H241" s="399">
        <f t="shared" si="103"/>
        <v>3</v>
      </c>
      <c r="I241" s="399">
        <f t="shared" ref="I241" si="108">SUM(J241:K241)</f>
        <v>2</v>
      </c>
      <c r="J241" s="399">
        <f t="shared" ref="J241" si="109">SUM(K241:L241)</f>
        <v>1</v>
      </c>
      <c r="K241" s="399">
        <v>1</v>
      </c>
      <c r="L241" s="399">
        <f t="shared" ref="L241" si="110">SUM(M241:N241)</f>
        <v>0</v>
      </c>
    </row>
    <row r="242" spans="1:13" ht="28.5" customHeight="1" x14ac:dyDescent="0.15">
      <c r="B242" s="484"/>
      <c r="C242" s="233"/>
      <c r="D242" s="121" t="s">
        <v>806</v>
      </c>
      <c r="E242" s="191">
        <v>1</v>
      </c>
      <c r="F242" s="129" t="s">
        <v>642</v>
      </c>
      <c r="G242" s="327" t="s">
        <v>1296</v>
      </c>
      <c r="H242" s="399">
        <f t="shared" si="103"/>
        <v>1</v>
      </c>
      <c r="I242" s="399">
        <f t="shared" si="104"/>
        <v>1</v>
      </c>
      <c r="J242" s="399">
        <f t="shared" si="105"/>
        <v>0</v>
      </c>
      <c r="K242" s="399">
        <f t="shared" si="106"/>
        <v>0</v>
      </c>
      <c r="L242" s="399">
        <f t="shared" si="107"/>
        <v>0</v>
      </c>
    </row>
    <row r="243" spans="1:13" ht="23.25" customHeight="1" x14ac:dyDescent="0.15">
      <c r="A243" s="55" t="s">
        <v>916</v>
      </c>
      <c r="B243" s="462"/>
      <c r="C243" s="481" t="s">
        <v>807</v>
      </c>
      <c r="D243" s="488"/>
      <c r="E243" s="275">
        <f>SUM(E233:E242)</f>
        <v>15</v>
      </c>
      <c r="F243" s="275"/>
      <c r="G243" s="127"/>
      <c r="H243" s="413">
        <f>SUM(H233:H242)</f>
        <v>18</v>
      </c>
      <c r="I243" s="413">
        <f>SUM(I233:I242)</f>
        <v>17</v>
      </c>
      <c r="J243" s="413">
        <f>SUM(J233:J242)</f>
        <v>1</v>
      </c>
      <c r="K243" s="413">
        <f>SUM(K233:K242)</f>
        <v>1</v>
      </c>
      <c r="L243" s="413">
        <f>SUM(L233:L242)</f>
        <v>0</v>
      </c>
      <c r="M243" s="55" t="s">
        <v>1195</v>
      </c>
    </row>
    <row r="244" spans="1:13" ht="24.75" customHeight="1" x14ac:dyDescent="0.15">
      <c r="B244" s="491" t="s">
        <v>414</v>
      </c>
      <c r="C244" s="491"/>
      <c r="D244" s="491"/>
      <c r="E244" s="273">
        <f>SUM(E11,E14,E33,E43,E57,E71,E86,E93,E106,E145,E125,E153,E161,E169,E177,E185,E193,E202,E211,E220,E232,E243)</f>
        <v>411</v>
      </c>
      <c r="F244" s="273"/>
      <c r="G244" s="144"/>
      <c r="H244" s="416">
        <f>SUBTOTAL(9,H243,H232,H220,H211,H202,H193,H185,H177,H169,H161,H153,H145,H125,H106,H93,H86,H71,H57,H43,H33,H14,H11)</f>
        <v>366</v>
      </c>
      <c r="I244" s="416">
        <f>SUBTOTAL(9,I243,I232,I220,I211,I202,I193,I185,I177,I169,I161,I153,I145,I125,I106,I93,I86,I71,I57,I43,I33,I14,I11)</f>
        <v>293</v>
      </c>
      <c r="J244" s="416">
        <f>SUBTOTAL(9,J243,J232,J220,J211,J202,J193,J185,J177,J169,J161,J153,J145,J125,J106,J93,J86,J71,J57,J43,J33,J14,J11)</f>
        <v>73</v>
      </c>
      <c r="K244" s="416">
        <f>SUBTOTAL(9,K243,K232,K220,K211,K202,K193,K185,K177,K169,K161,K153,K145,K125,K106,K93,K86,K71,K57,K43,K33,K14,K11)</f>
        <v>7</v>
      </c>
      <c r="L244" s="416">
        <f>SUBTOTAL(9,L243,L232,L220,L211,L202,L193,L185,L177,L169,L161,L153,L145,L125,L106,L93,L86,L71,L57,L43,L33,L14,L11)</f>
        <v>42</v>
      </c>
      <c r="M244" s="55" t="s">
        <v>1195</v>
      </c>
    </row>
    <row r="245" spans="1:13" ht="28.5" customHeight="1" x14ac:dyDescent="0.15">
      <c r="B245" s="274" t="s">
        <v>873</v>
      </c>
      <c r="C245" s="213"/>
      <c r="D245" s="271" t="s">
        <v>536</v>
      </c>
      <c r="E245" s="213"/>
      <c r="F245" s="145" t="s">
        <v>642</v>
      </c>
      <c r="G245" s="333" t="s">
        <v>1297</v>
      </c>
      <c r="H245" s="399">
        <f>SUM(I245:J245)</f>
        <v>1</v>
      </c>
      <c r="I245" s="399">
        <f>LEN(G245)-LEN(SUBSTITUTE(G245,_cn,""))</f>
        <v>1</v>
      </c>
      <c r="J245" s="399">
        <f>LEN(G245)-LEN(SUBSTITUTE(G245,_bn,""))</f>
        <v>0</v>
      </c>
      <c r="K245" s="399">
        <f>LEN(G245)-LEN(SUBSTITUTE(G245,_Wait,""))</f>
        <v>0</v>
      </c>
      <c r="L245" s="399">
        <f>E245-H245-K245</f>
        <v>-1</v>
      </c>
    </row>
    <row r="246" spans="1:13" ht="28.5" customHeight="1" x14ac:dyDescent="0.15">
      <c r="B246" s="460" t="s">
        <v>874</v>
      </c>
      <c r="C246" s="271"/>
      <c r="D246" s="271" t="s">
        <v>674</v>
      </c>
      <c r="E246" s="271"/>
      <c r="F246" s="145" t="s">
        <v>642</v>
      </c>
      <c r="G246" s="331" t="s">
        <v>1165</v>
      </c>
      <c r="H246" s="399">
        <f t="shared" ref="H246:H255" si="111">SUM(I246:J246)</f>
        <v>1</v>
      </c>
      <c r="I246" s="399">
        <f t="shared" ref="I246:I255" si="112">LEN(G246)-LEN(SUBSTITUTE(G246,_cn,""))</f>
        <v>1</v>
      </c>
      <c r="J246" s="399">
        <f t="shared" ref="J246:J255" si="113">LEN(G246)-LEN(SUBSTITUTE(G246,_bn,""))</f>
        <v>0</v>
      </c>
      <c r="K246" s="399">
        <f t="shared" ref="K246:K255" si="114">LEN(G246)-LEN(SUBSTITUTE(G246,_Wait,""))</f>
        <v>0</v>
      </c>
      <c r="L246" s="399">
        <f t="shared" ref="L246:L255" si="115">E246-H246-K246</f>
        <v>-1</v>
      </c>
    </row>
    <row r="247" spans="1:13" ht="28.5" customHeight="1" x14ac:dyDescent="0.15">
      <c r="B247" s="461"/>
      <c r="C247" s="271"/>
      <c r="D247" s="271" t="s">
        <v>876</v>
      </c>
      <c r="E247" s="271"/>
      <c r="F247" s="145" t="s">
        <v>642</v>
      </c>
      <c r="G247" s="334" t="s">
        <v>1168</v>
      </c>
      <c r="H247" s="399">
        <f t="shared" si="111"/>
        <v>1</v>
      </c>
      <c r="I247" s="399">
        <f t="shared" si="112"/>
        <v>1</v>
      </c>
      <c r="J247" s="399">
        <f t="shared" si="113"/>
        <v>0</v>
      </c>
      <c r="K247" s="399">
        <f t="shared" si="114"/>
        <v>0</v>
      </c>
      <c r="L247" s="399">
        <f t="shared" si="115"/>
        <v>-1</v>
      </c>
    </row>
    <row r="248" spans="1:13" ht="28.5" customHeight="1" x14ac:dyDescent="0.15">
      <c r="B248" s="462"/>
      <c r="C248" s="271"/>
      <c r="D248" s="251" t="s">
        <v>885</v>
      </c>
      <c r="E248" s="271"/>
      <c r="F248" s="145" t="s">
        <v>642</v>
      </c>
      <c r="G248" s="334" t="s">
        <v>1169</v>
      </c>
      <c r="H248" s="399">
        <f t="shared" si="111"/>
        <v>1</v>
      </c>
      <c r="I248" s="399">
        <f t="shared" si="112"/>
        <v>1</v>
      </c>
      <c r="J248" s="399">
        <f t="shared" si="113"/>
        <v>0</v>
      </c>
      <c r="K248" s="399">
        <f t="shared" si="114"/>
        <v>0</v>
      </c>
      <c r="L248" s="399">
        <f t="shared" si="115"/>
        <v>-1</v>
      </c>
    </row>
    <row r="249" spans="1:13" ht="28.5" customHeight="1" x14ac:dyDescent="0.15">
      <c r="B249" s="195" t="s">
        <v>875</v>
      </c>
      <c r="C249" s="271"/>
      <c r="D249" s="271" t="s">
        <v>876</v>
      </c>
      <c r="E249" s="271"/>
      <c r="F249" s="145" t="s">
        <v>642</v>
      </c>
      <c r="G249" s="331" t="s">
        <v>978</v>
      </c>
      <c r="H249" s="399">
        <f t="shared" si="111"/>
        <v>1</v>
      </c>
      <c r="I249" s="399">
        <f t="shared" si="112"/>
        <v>1</v>
      </c>
      <c r="J249" s="399">
        <f t="shared" si="113"/>
        <v>0</v>
      </c>
      <c r="K249" s="399">
        <f t="shared" si="114"/>
        <v>0</v>
      </c>
      <c r="L249" s="399">
        <f t="shared" si="115"/>
        <v>-1</v>
      </c>
    </row>
    <row r="250" spans="1:13" ht="24" customHeight="1" x14ac:dyDescent="0.15">
      <c r="B250" s="195" t="s">
        <v>877</v>
      </c>
      <c r="C250" s="271"/>
      <c r="D250" s="271" t="s">
        <v>876</v>
      </c>
      <c r="E250" s="271"/>
      <c r="F250" s="145" t="s">
        <v>642</v>
      </c>
      <c r="G250" s="334" t="s">
        <v>1170</v>
      </c>
      <c r="H250" s="399">
        <f t="shared" si="111"/>
        <v>1</v>
      </c>
      <c r="I250" s="399">
        <f t="shared" si="112"/>
        <v>1</v>
      </c>
      <c r="J250" s="399">
        <f t="shared" si="113"/>
        <v>0</v>
      </c>
      <c r="K250" s="399">
        <f t="shared" si="114"/>
        <v>0</v>
      </c>
      <c r="L250" s="399">
        <f t="shared" si="115"/>
        <v>-1</v>
      </c>
    </row>
    <row r="251" spans="1:13" ht="20.25" customHeight="1" x14ac:dyDescent="0.15">
      <c r="B251" s="460" t="s">
        <v>878</v>
      </c>
      <c r="C251" s="460"/>
      <c r="D251" s="271" t="s">
        <v>674</v>
      </c>
      <c r="E251" s="271"/>
      <c r="F251" s="145" t="s">
        <v>642</v>
      </c>
      <c r="G251" s="331" t="s">
        <v>1166</v>
      </c>
      <c r="H251" s="399">
        <f t="shared" si="111"/>
        <v>1</v>
      </c>
      <c r="I251" s="399">
        <f t="shared" si="112"/>
        <v>1</v>
      </c>
      <c r="J251" s="399">
        <f t="shared" si="113"/>
        <v>0</v>
      </c>
      <c r="K251" s="399">
        <f t="shared" si="114"/>
        <v>0</v>
      </c>
      <c r="L251" s="399">
        <f t="shared" si="115"/>
        <v>-1</v>
      </c>
    </row>
    <row r="252" spans="1:13" ht="21" customHeight="1" x14ac:dyDescent="0.15">
      <c r="B252" s="462"/>
      <c r="C252" s="462"/>
      <c r="D252" s="271" t="s">
        <v>879</v>
      </c>
      <c r="E252" s="271"/>
      <c r="F252" s="145" t="s">
        <v>642</v>
      </c>
      <c r="G252" s="334" t="s">
        <v>1171</v>
      </c>
      <c r="H252" s="399">
        <f t="shared" si="111"/>
        <v>1</v>
      </c>
      <c r="I252" s="399">
        <f t="shared" si="112"/>
        <v>1</v>
      </c>
      <c r="J252" s="399">
        <f t="shared" si="113"/>
        <v>0</v>
      </c>
      <c r="K252" s="399">
        <f t="shared" si="114"/>
        <v>0</v>
      </c>
      <c r="L252" s="399">
        <f t="shared" si="115"/>
        <v>-1</v>
      </c>
    </row>
    <row r="253" spans="1:13" ht="24" customHeight="1" x14ac:dyDescent="0.15">
      <c r="B253" s="460" t="s">
        <v>880</v>
      </c>
      <c r="C253" s="271"/>
      <c r="D253" s="271" t="s">
        <v>876</v>
      </c>
      <c r="E253" s="271"/>
      <c r="F253" s="145" t="s">
        <v>642</v>
      </c>
      <c r="G253" s="331" t="s">
        <v>979</v>
      </c>
      <c r="H253" s="399">
        <f t="shared" si="111"/>
        <v>1</v>
      </c>
      <c r="I253" s="399">
        <f t="shared" si="112"/>
        <v>1</v>
      </c>
      <c r="J253" s="399">
        <f t="shared" si="113"/>
        <v>0</v>
      </c>
      <c r="K253" s="399">
        <f t="shared" si="114"/>
        <v>0</v>
      </c>
      <c r="L253" s="399">
        <f t="shared" si="115"/>
        <v>-1</v>
      </c>
    </row>
    <row r="254" spans="1:13" ht="34.5" customHeight="1" x14ac:dyDescent="0.15">
      <c r="B254" s="462"/>
      <c r="C254" s="271"/>
      <c r="D254" s="271" t="s">
        <v>881</v>
      </c>
      <c r="E254" s="271"/>
      <c r="F254" s="145" t="s">
        <v>642</v>
      </c>
      <c r="G254" s="332" t="s">
        <v>1167</v>
      </c>
      <c r="H254" s="399">
        <f t="shared" si="111"/>
        <v>2</v>
      </c>
      <c r="I254" s="399">
        <f t="shared" si="112"/>
        <v>0</v>
      </c>
      <c r="J254" s="399">
        <f t="shared" si="113"/>
        <v>2</v>
      </c>
      <c r="K254" s="399">
        <f t="shared" si="114"/>
        <v>0</v>
      </c>
      <c r="L254" s="399">
        <f t="shared" si="115"/>
        <v>-2</v>
      </c>
    </row>
    <row r="255" spans="1:13" ht="30" customHeight="1" x14ac:dyDescent="0.15">
      <c r="B255" s="271" t="s">
        <v>882</v>
      </c>
      <c r="C255" s="271"/>
      <c r="D255" s="271" t="s">
        <v>883</v>
      </c>
      <c r="E255" s="271"/>
      <c r="F255" s="145" t="s">
        <v>642</v>
      </c>
      <c r="G255" s="332" t="s">
        <v>964</v>
      </c>
      <c r="H255" s="399">
        <f t="shared" si="111"/>
        <v>1</v>
      </c>
      <c r="I255" s="399">
        <f t="shared" si="112"/>
        <v>1</v>
      </c>
      <c r="J255" s="399">
        <f t="shared" si="113"/>
        <v>0</v>
      </c>
      <c r="K255" s="399">
        <f t="shared" si="114"/>
        <v>0</v>
      </c>
      <c r="L255" s="399">
        <f t="shared" si="115"/>
        <v>-1</v>
      </c>
    </row>
    <row r="256" spans="1:13" ht="23.25" customHeight="1" x14ac:dyDescent="0.15">
      <c r="A256" s="55" t="s">
        <v>1298</v>
      </c>
      <c r="C256" s="492" t="s">
        <v>1299</v>
      </c>
      <c r="D256" s="493"/>
      <c r="E256" s="275"/>
      <c r="F256" s="275"/>
      <c r="G256" s="127"/>
      <c r="H256" s="413">
        <f>SUM(H245:H255)</f>
        <v>12</v>
      </c>
      <c r="I256" s="413">
        <f>SUM(I245:I255)</f>
        <v>10</v>
      </c>
      <c r="J256" s="413">
        <f>SUM(J245:J255)</f>
        <v>2</v>
      </c>
      <c r="K256" s="413">
        <f>SUM(K245:K255)</f>
        <v>0</v>
      </c>
      <c r="L256" s="413">
        <f>SUM(L245:L255)</f>
        <v>-12</v>
      </c>
      <c r="M256" s="55" t="s">
        <v>1195</v>
      </c>
    </row>
  </sheetData>
  <autoFilter ref="B2:M255"/>
  <mergeCells count="77">
    <mergeCell ref="B246:B248"/>
    <mergeCell ref="B251:B252"/>
    <mergeCell ref="C251:C252"/>
    <mergeCell ref="B253:B254"/>
    <mergeCell ref="C256:D256"/>
    <mergeCell ref="B233:B243"/>
    <mergeCell ref="C234:C236"/>
    <mergeCell ref="C237:C239"/>
    <mergeCell ref="C243:D243"/>
    <mergeCell ref="B244:D244"/>
    <mergeCell ref="B212:B220"/>
    <mergeCell ref="C212:C219"/>
    <mergeCell ref="C220:D220"/>
    <mergeCell ref="B221:B232"/>
    <mergeCell ref="C221:C231"/>
    <mergeCell ref="C232:D232"/>
    <mergeCell ref="B194:B202"/>
    <mergeCell ref="C202:D202"/>
    <mergeCell ref="B203:B211"/>
    <mergeCell ref="C203:C210"/>
    <mergeCell ref="C211:D211"/>
    <mergeCell ref="B170:B177"/>
    <mergeCell ref="C177:D177"/>
    <mergeCell ref="B178:B185"/>
    <mergeCell ref="B186:B193"/>
    <mergeCell ref="C193:D193"/>
    <mergeCell ref="B146:B153"/>
    <mergeCell ref="C153:D153"/>
    <mergeCell ref="B154:B161"/>
    <mergeCell ref="C161:D161"/>
    <mergeCell ref="B162:B169"/>
    <mergeCell ref="C169:D169"/>
    <mergeCell ref="B126:B145"/>
    <mergeCell ref="C129:C130"/>
    <mergeCell ref="D129:D130"/>
    <mergeCell ref="C131:C134"/>
    <mergeCell ref="D132:D133"/>
    <mergeCell ref="C136:C137"/>
    <mergeCell ref="C138:C144"/>
    <mergeCell ref="C145:D145"/>
    <mergeCell ref="B107:B125"/>
    <mergeCell ref="C110:C114"/>
    <mergeCell ref="C115:C118"/>
    <mergeCell ref="C122:C124"/>
    <mergeCell ref="C125:D125"/>
    <mergeCell ref="B87:B93"/>
    <mergeCell ref="C93:D93"/>
    <mergeCell ref="B94:B106"/>
    <mergeCell ref="C96:C99"/>
    <mergeCell ref="C101:C103"/>
    <mergeCell ref="C104:C105"/>
    <mergeCell ref="C106:D106"/>
    <mergeCell ref="B58:B71"/>
    <mergeCell ref="C60:C62"/>
    <mergeCell ref="C64:C66"/>
    <mergeCell ref="C67:C70"/>
    <mergeCell ref="B72:B86"/>
    <mergeCell ref="C74:C76"/>
    <mergeCell ref="C77:C80"/>
    <mergeCell ref="C81:C82"/>
    <mergeCell ref="C83:C85"/>
    <mergeCell ref="C86:D86"/>
    <mergeCell ref="B34:B43"/>
    <mergeCell ref="C43:D43"/>
    <mergeCell ref="B44:B57"/>
    <mergeCell ref="C46:C47"/>
    <mergeCell ref="C48:C52"/>
    <mergeCell ref="C53:C55"/>
    <mergeCell ref="C57:D57"/>
    <mergeCell ref="B3:C11"/>
    <mergeCell ref="B12:B14"/>
    <mergeCell ref="C14:D14"/>
    <mergeCell ref="B15:B33"/>
    <mergeCell ref="C17:C25"/>
    <mergeCell ref="C26:C30"/>
    <mergeCell ref="C31:C32"/>
    <mergeCell ref="C33:D33"/>
  </mergeCells>
  <phoneticPr fontId="20" type="noConversion"/>
  <dataValidations count="1">
    <dataValidation type="list" allowBlank="1" showInputMessage="1" showErrorMessage="1" sqref="A9 A153 A11 A14 A33 A43 A57 A71 A86 A93 A106 A125 A145 A161 A169 A177 A193 A202 A211 A220 A232 A243 A185 A256">
      <formula1>dept</formula1>
    </dataValidation>
  </dataValidations>
  <printOptions horizontalCentered="1"/>
  <pageMargins left="0.15748031496062992" right="0.23622047244094491" top="0.55000000000000004" bottom="0.59055118110236227" header="0.31496062992125984" footer="0.23622047244094491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278"/>
  <sheetViews>
    <sheetView zoomScale="96" zoomScaleNormal="96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I16" sqref="I16"/>
    </sheetView>
  </sheetViews>
  <sheetFormatPr defaultColWidth="9" defaultRowHeight="13.5" x14ac:dyDescent="0.15"/>
  <cols>
    <col min="1" max="1" width="9" style="98"/>
    <col min="2" max="2" width="9.375" style="76" customWidth="1"/>
    <col min="3" max="3" width="11.75" style="76" customWidth="1"/>
    <col min="4" max="4" width="19.375" style="76" customWidth="1"/>
    <col min="5" max="6" width="7.125" style="76" customWidth="1"/>
    <col min="7" max="8" width="9.75" style="76" hidden="1" customWidth="1"/>
    <col min="9" max="9" width="69.5" style="97" customWidth="1"/>
    <col min="10" max="14" width="11.875" style="76" customWidth="1"/>
    <col min="15" max="15" width="20" style="76" customWidth="1"/>
    <col min="16" max="16" width="10.75" style="76" customWidth="1"/>
    <col min="17" max="17" width="9" style="76"/>
    <col min="18" max="16384" width="9" style="98"/>
  </cols>
  <sheetData>
    <row r="1" spans="1:19" ht="20.45" customHeight="1" x14ac:dyDescent="0.15">
      <c r="B1" s="533" t="s">
        <v>415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</row>
    <row r="2" spans="1:19" ht="47.25" customHeight="1" x14ac:dyDescent="0.15">
      <c r="A2" s="339" t="s">
        <v>1196</v>
      </c>
      <c r="B2" s="146" t="s">
        <v>410</v>
      </c>
      <c r="C2" s="147" t="s">
        <v>416</v>
      </c>
      <c r="D2" s="147" t="s">
        <v>417</v>
      </c>
      <c r="E2" s="147" t="s">
        <v>418</v>
      </c>
      <c r="F2" s="147" t="s">
        <v>419</v>
      </c>
      <c r="G2" s="147" t="s">
        <v>420</v>
      </c>
      <c r="H2" s="147" t="s">
        <v>421</v>
      </c>
      <c r="I2" s="147" t="s">
        <v>411</v>
      </c>
      <c r="J2" s="264" t="s">
        <v>920</v>
      </c>
      <c r="K2" s="264" t="s">
        <v>983</v>
      </c>
      <c r="L2" s="264" t="s">
        <v>984</v>
      </c>
      <c r="M2" s="264" t="s">
        <v>924</v>
      </c>
      <c r="N2" s="264" t="s">
        <v>923</v>
      </c>
      <c r="O2" s="147" t="s">
        <v>422</v>
      </c>
      <c r="P2" s="304" t="s">
        <v>1110</v>
      </c>
    </row>
    <row r="3" spans="1:19" ht="60" customHeight="1" x14ac:dyDescent="0.15">
      <c r="B3" s="494" t="s">
        <v>423</v>
      </c>
      <c r="C3" s="497" t="s">
        <v>424</v>
      </c>
      <c r="D3" s="148" t="s">
        <v>625</v>
      </c>
      <c r="E3" s="284">
        <v>4</v>
      </c>
      <c r="F3" s="284">
        <v>4</v>
      </c>
      <c r="G3" s="500">
        <v>16</v>
      </c>
      <c r="H3" s="503" t="s">
        <v>426</v>
      </c>
      <c r="I3" s="263" t="s">
        <v>982</v>
      </c>
      <c r="J3" s="405">
        <f t="shared" ref="J3:J8" si="0">SUM(K3:L3)</f>
        <v>4</v>
      </c>
      <c r="K3" s="405">
        <f>LEN(I3)-LEN(SUBSTITUTE(I3,_cn,""))</f>
        <v>4</v>
      </c>
      <c r="L3" s="405">
        <f t="shared" ref="L3:L8" si="1">LEN(I3)-LEN(SUBSTITUTE(I3,_bn,""))</f>
        <v>0</v>
      </c>
      <c r="M3" s="405">
        <f t="shared" ref="M3:M8" si="2">LEN(I3)-LEN(SUBSTITUTE(I3,_Wait,""))</f>
        <v>0</v>
      </c>
      <c r="N3" s="405">
        <f t="shared" ref="N3:N8" si="3">E3-J3-M3</f>
        <v>0</v>
      </c>
      <c r="O3" s="151"/>
    </row>
    <row r="4" spans="1:19" ht="62.45" customHeight="1" x14ac:dyDescent="0.15">
      <c r="B4" s="495"/>
      <c r="C4" s="498"/>
      <c r="D4" s="148" t="s">
        <v>626</v>
      </c>
      <c r="E4" s="284">
        <v>4</v>
      </c>
      <c r="F4" s="284">
        <v>4</v>
      </c>
      <c r="G4" s="501"/>
      <c r="H4" s="461"/>
      <c r="I4" s="265" t="s">
        <v>1359</v>
      </c>
      <c r="J4" s="405">
        <f t="shared" si="0"/>
        <v>3</v>
      </c>
      <c r="K4" s="405">
        <f t="shared" ref="K4:K8" si="4">LEN(I4)-LEN(SUBSTITUTE(I4,_cn,""))</f>
        <v>3</v>
      </c>
      <c r="L4" s="405">
        <f t="shared" si="1"/>
        <v>0</v>
      </c>
      <c r="M4" s="405">
        <f t="shared" si="2"/>
        <v>0</v>
      </c>
      <c r="N4" s="405">
        <f t="shared" si="3"/>
        <v>1</v>
      </c>
      <c r="O4" s="153"/>
    </row>
    <row r="5" spans="1:19" ht="72.599999999999994" customHeight="1" x14ac:dyDescent="0.15">
      <c r="B5" s="495"/>
      <c r="C5" s="498"/>
      <c r="D5" s="148" t="s">
        <v>621</v>
      </c>
      <c r="E5" s="284">
        <v>4</v>
      </c>
      <c r="F5" s="284">
        <v>4</v>
      </c>
      <c r="G5" s="501"/>
      <c r="H5" s="461"/>
      <c r="I5" s="335" t="s">
        <v>1180</v>
      </c>
      <c r="J5" s="405">
        <f t="shared" si="0"/>
        <v>4</v>
      </c>
      <c r="K5" s="405">
        <f t="shared" si="4"/>
        <v>4</v>
      </c>
      <c r="L5" s="405">
        <f t="shared" si="1"/>
        <v>0</v>
      </c>
      <c r="M5" s="405">
        <f t="shared" si="2"/>
        <v>0</v>
      </c>
      <c r="N5" s="405">
        <f t="shared" si="3"/>
        <v>0</v>
      </c>
      <c r="O5" s="154" t="s">
        <v>299</v>
      </c>
      <c r="R5" s="290"/>
      <c r="S5" s="290"/>
    </row>
    <row r="6" spans="1:19" ht="97.5" customHeight="1" x14ac:dyDescent="0.15">
      <c r="B6" s="495"/>
      <c r="C6" s="498"/>
      <c r="D6" s="148" t="s">
        <v>622</v>
      </c>
      <c r="E6" s="284">
        <v>4</v>
      </c>
      <c r="F6" s="284"/>
      <c r="G6" s="501"/>
      <c r="H6" s="461"/>
      <c r="I6" s="312" t="s">
        <v>1181</v>
      </c>
      <c r="J6" s="405">
        <f t="shared" si="0"/>
        <v>6</v>
      </c>
      <c r="K6" s="405">
        <f t="shared" si="4"/>
        <v>4</v>
      </c>
      <c r="L6" s="405">
        <f t="shared" si="1"/>
        <v>2</v>
      </c>
      <c r="M6" s="405">
        <f t="shared" si="2"/>
        <v>0</v>
      </c>
      <c r="N6" s="405">
        <f t="shared" si="3"/>
        <v>-2</v>
      </c>
      <c r="O6" s="154"/>
      <c r="R6" s="290"/>
      <c r="S6" s="290"/>
    </row>
    <row r="7" spans="1:19" ht="118.15" customHeight="1" x14ac:dyDescent="0.15">
      <c r="B7" s="495"/>
      <c r="C7" s="498"/>
      <c r="D7" s="148" t="s">
        <v>623</v>
      </c>
      <c r="E7" s="284">
        <v>4</v>
      </c>
      <c r="F7" s="284">
        <v>4</v>
      </c>
      <c r="G7" s="501"/>
      <c r="H7" s="461"/>
      <c r="I7" s="312" t="s">
        <v>1182</v>
      </c>
      <c r="J7" s="405">
        <f t="shared" si="0"/>
        <v>7</v>
      </c>
      <c r="K7" s="405">
        <f t="shared" si="4"/>
        <v>7</v>
      </c>
      <c r="L7" s="405">
        <f t="shared" si="1"/>
        <v>0</v>
      </c>
      <c r="M7" s="405">
        <f t="shared" si="2"/>
        <v>0</v>
      </c>
      <c r="N7" s="405">
        <f t="shared" si="3"/>
        <v>-3</v>
      </c>
      <c r="O7" s="154"/>
      <c r="R7" s="290"/>
      <c r="S7" s="290"/>
    </row>
    <row r="8" spans="1:19" ht="264" customHeight="1" x14ac:dyDescent="0.15">
      <c r="B8" s="495"/>
      <c r="C8" s="498"/>
      <c r="D8" s="148" t="s">
        <v>624</v>
      </c>
      <c r="E8" s="284">
        <v>12</v>
      </c>
      <c r="F8" s="284"/>
      <c r="G8" s="502"/>
      <c r="H8" s="462"/>
      <c r="I8" s="312" t="s">
        <v>1310</v>
      </c>
      <c r="J8" s="405">
        <f t="shared" si="0"/>
        <v>17</v>
      </c>
      <c r="K8" s="405">
        <f t="shared" si="4"/>
        <v>15</v>
      </c>
      <c r="L8" s="405">
        <f t="shared" si="1"/>
        <v>2</v>
      </c>
      <c r="M8" s="405">
        <f t="shared" si="2"/>
        <v>0</v>
      </c>
      <c r="N8" s="405">
        <f t="shared" si="3"/>
        <v>-5</v>
      </c>
      <c r="O8" s="153"/>
      <c r="R8" s="108"/>
      <c r="S8" s="108"/>
    </row>
    <row r="9" spans="1:19" ht="25.5" customHeight="1" x14ac:dyDescent="0.15">
      <c r="A9" s="98" t="s">
        <v>909</v>
      </c>
      <c r="B9" s="496"/>
      <c r="C9" s="499"/>
      <c r="D9" s="155"/>
      <c r="E9" s="283">
        <f>SUM(E3:E8)</f>
        <v>32</v>
      </c>
      <c r="F9" s="283">
        <f>SUM(F3:F8)</f>
        <v>16</v>
      </c>
      <c r="G9" s="156">
        <f>SUM(G3)</f>
        <v>16</v>
      </c>
      <c r="H9" s="286"/>
      <c r="I9" s="157"/>
      <c r="J9" s="417">
        <f>SUM(J3:J8)</f>
        <v>41</v>
      </c>
      <c r="K9" s="417">
        <f>SUM(K3:K8)</f>
        <v>37</v>
      </c>
      <c r="L9" s="417">
        <f>SUM(L3:L8)</f>
        <v>4</v>
      </c>
      <c r="M9" s="417">
        <f>SUM(M3:M8)</f>
        <v>0</v>
      </c>
      <c r="N9" s="417">
        <f>SUM(N3:N8)</f>
        <v>-9</v>
      </c>
      <c r="O9" s="283"/>
      <c r="P9" s="340" t="s">
        <v>1200</v>
      </c>
    </row>
    <row r="10" spans="1:19" ht="57" customHeight="1" x14ac:dyDescent="0.15">
      <c r="B10" s="504" t="s">
        <v>572</v>
      </c>
      <c r="C10" s="494" t="s">
        <v>427</v>
      </c>
      <c r="D10" s="148" t="s">
        <v>625</v>
      </c>
      <c r="E10" s="284">
        <v>4</v>
      </c>
      <c r="F10" s="284">
        <v>4</v>
      </c>
      <c r="G10" s="505">
        <v>40</v>
      </c>
      <c r="H10" s="505" t="s">
        <v>428</v>
      </c>
      <c r="I10" s="154" t="s">
        <v>985</v>
      </c>
      <c r="J10" s="150">
        <f>SUM(K10:L10)</f>
        <v>4</v>
      </c>
      <c r="K10" s="150">
        <f>LEN(I10)-LEN(SUBSTITUTE(I10,_cn,""))</f>
        <v>4</v>
      </c>
      <c r="L10" s="150">
        <f>LEN(I10)-LEN(SUBSTITUTE(I10,_bn,""))</f>
        <v>0</v>
      </c>
      <c r="M10" s="150">
        <f>LEN(I10)-LEN(SUBSTITUTE(I10,_Wait,""))</f>
        <v>0</v>
      </c>
      <c r="N10" s="150">
        <f>E10-J10-M10</f>
        <v>0</v>
      </c>
      <c r="O10" s="284"/>
    </row>
    <row r="11" spans="1:19" ht="54" x14ac:dyDescent="0.15">
      <c r="B11" s="495"/>
      <c r="C11" s="495"/>
      <c r="D11" s="148" t="s">
        <v>626</v>
      </c>
      <c r="E11" s="284">
        <v>4</v>
      </c>
      <c r="F11" s="284">
        <v>4</v>
      </c>
      <c r="G11" s="506"/>
      <c r="H11" s="461"/>
      <c r="I11" s="158" t="s">
        <v>1124</v>
      </c>
      <c r="J11" s="150">
        <f t="shared" ref="J11:J16" si="5">SUM(K11:L11)</f>
        <v>4</v>
      </c>
      <c r="K11" s="150">
        <f t="shared" ref="K11:K16" si="6">LEN(I11)-LEN(SUBSTITUTE(I11,_cn,""))</f>
        <v>4</v>
      </c>
      <c r="L11" s="150">
        <f t="shared" ref="L11:L16" si="7">LEN(I11)-LEN(SUBSTITUTE(I11,_bn,""))</f>
        <v>0</v>
      </c>
      <c r="M11" s="150">
        <f t="shared" ref="M11:M16" si="8">LEN(I11)-LEN(SUBSTITUTE(I11,_Wait,""))</f>
        <v>0</v>
      </c>
      <c r="N11" s="150">
        <f t="shared" ref="N11:N16" si="9">E11-J11-M11</f>
        <v>0</v>
      </c>
      <c r="O11" s="154"/>
    </row>
    <row r="12" spans="1:19" ht="60" customHeight="1" x14ac:dyDescent="0.15">
      <c r="B12" s="495"/>
      <c r="C12" s="495"/>
      <c r="D12" s="148" t="s">
        <v>621</v>
      </c>
      <c r="E12" s="284">
        <v>4</v>
      </c>
      <c r="F12" s="284">
        <v>4</v>
      </c>
      <c r="G12" s="506"/>
      <c r="H12" s="461"/>
      <c r="I12" s="263" t="s">
        <v>1203</v>
      </c>
      <c r="J12" s="150">
        <f t="shared" si="5"/>
        <v>4</v>
      </c>
      <c r="K12" s="150">
        <f t="shared" si="6"/>
        <v>4</v>
      </c>
      <c r="L12" s="150">
        <f t="shared" si="7"/>
        <v>0</v>
      </c>
      <c r="M12" s="150">
        <f t="shared" si="8"/>
        <v>0</v>
      </c>
      <c r="N12" s="150">
        <f t="shared" si="9"/>
        <v>0</v>
      </c>
      <c r="O12" s="154"/>
    </row>
    <row r="13" spans="1:19" ht="48" x14ac:dyDescent="0.15">
      <c r="B13" s="495"/>
      <c r="C13" s="495"/>
      <c r="D13" s="148" t="s">
        <v>622</v>
      </c>
      <c r="E13" s="284">
        <v>4</v>
      </c>
      <c r="F13" s="284"/>
      <c r="G13" s="506"/>
      <c r="H13" s="461"/>
      <c r="I13" s="263" t="s">
        <v>1122</v>
      </c>
      <c r="J13" s="150">
        <f t="shared" si="5"/>
        <v>4</v>
      </c>
      <c r="K13" s="150">
        <f t="shared" si="6"/>
        <v>4</v>
      </c>
      <c r="L13" s="150">
        <f t="shared" si="7"/>
        <v>0</v>
      </c>
      <c r="M13" s="150">
        <f t="shared" si="8"/>
        <v>0</v>
      </c>
      <c r="N13" s="150">
        <f t="shared" si="9"/>
        <v>0</v>
      </c>
      <c r="O13" s="154"/>
    </row>
    <row r="14" spans="1:19" ht="60" customHeight="1" x14ac:dyDescent="0.15">
      <c r="B14" s="495"/>
      <c r="C14" s="495"/>
      <c r="D14" s="148" t="s">
        <v>623</v>
      </c>
      <c r="E14" s="284">
        <v>4</v>
      </c>
      <c r="F14" s="284">
        <v>4</v>
      </c>
      <c r="G14" s="506"/>
      <c r="H14" s="461"/>
      <c r="I14" s="263" t="s">
        <v>1121</v>
      </c>
      <c r="J14" s="150">
        <f t="shared" si="5"/>
        <v>4</v>
      </c>
      <c r="K14" s="150">
        <f t="shared" si="6"/>
        <v>4</v>
      </c>
      <c r="L14" s="150">
        <f t="shared" si="7"/>
        <v>0</v>
      </c>
      <c r="M14" s="150">
        <f t="shared" si="8"/>
        <v>0</v>
      </c>
      <c r="N14" s="150">
        <f t="shared" si="9"/>
        <v>0</v>
      </c>
      <c r="O14" s="154"/>
    </row>
    <row r="15" spans="1:19" ht="124.15" customHeight="1" x14ac:dyDescent="0.15">
      <c r="B15" s="495"/>
      <c r="C15" s="495"/>
      <c r="D15" s="148" t="s">
        <v>624</v>
      </c>
      <c r="E15" s="284">
        <v>12</v>
      </c>
      <c r="F15" s="284"/>
      <c r="G15" s="506"/>
      <c r="H15" s="461"/>
      <c r="I15" s="311" t="s">
        <v>1120</v>
      </c>
      <c r="J15" s="150">
        <f t="shared" si="5"/>
        <v>10</v>
      </c>
      <c r="K15" s="150">
        <f t="shared" si="6"/>
        <v>10</v>
      </c>
      <c r="L15" s="150">
        <f t="shared" si="7"/>
        <v>0</v>
      </c>
      <c r="M15" s="150">
        <f t="shared" si="8"/>
        <v>0</v>
      </c>
      <c r="N15" s="150">
        <f t="shared" si="9"/>
        <v>2</v>
      </c>
      <c r="O15" s="284"/>
    </row>
    <row r="16" spans="1:19" ht="57" customHeight="1" x14ac:dyDescent="0.15">
      <c r="B16" s="495"/>
      <c r="C16" s="497" t="s">
        <v>429</v>
      </c>
      <c r="D16" s="148" t="s">
        <v>625</v>
      </c>
      <c r="E16" s="284">
        <v>4</v>
      </c>
      <c r="F16" s="284">
        <v>4</v>
      </c>
      <c r="G16" s="506"/>
      <c r="H16" s="461"/>
      <c r="I16" s="313" t="s">
        <v>1123</v>
      </c>
      <c r="J16" s="150">
        <f t="shared" si="5"/>
        <v>4</v>
      </c>
      <c r="K16" s="150">
        <f t="shared" si="6"/>
        <v>4</v>
      </c>
      <c r="L16" s="150">
        <f t="shared" si="7"/>
        <v>0</v>
      </c>
      <c r="M16" s="150">
        <f t="shared" si="8"/>
        <v>0</v>
      </c>
      <c r="N16" s="150">
        <f t="shared" si="9"/>
        <v>0</v>
      </c>
      <c r="O16" s="150" t="s">
        <v>299</v>
      </c>
    </row>
    <row r="17" spans="1:16" ht="62.45" customHeight="1" x14ac:dyDescent="0.15">
      <c r="B17" s="495"/>
      <c r="C17" s="498"/>
      <c r="D17" s="148" t="s">
        <v>626</v>
      </c>
      <c r="E17" s="284">
        <v>4</v>
      </c>
      <c r="F17" s="284">
        <v>4</v>
      </c>
      <c r="G17" s="506"/>
      <c r="H17" s="461"/>
      <c r="I17" s="314" t="s">
        <v>1125</v>
      </c>
      <c r="J17" s="150">
        <f>SUM(K17:L17)</f>
        <v>4</v>
      </c>
      <c r="K17" s="150">
        <f>LEN(I17)-LEN(SUBSTITUTE(I17,_cn,""))</f>
        <v>4</v>
      </c>
      <c r="L17" s="150">
        <f>LEN(I17)-LEN(SUBSTITUTE(I17,_bn,""))</f>
        <v>0</v>
      </c>
      <c r="M17" s="150">
        <f>LEN(I17)-LEN(SUBSTITUTE(I17,_Wait,""))</f>
        <v>0</v>
      </c>
      <c r="N17" s="150">
        <f>E17-J17-M17</f>
        <v>0</v>
      </c>
      <c r="O17" s="284"/>
    </row>
    <row r="18" spans="1:16" ht="97.15" customHeight="1" x14ac:dyDescent="0.15">
      <c r="B18" s="495"/>
      <c r="C18" s="498"/>
      <c r="D18" s="148" t="s">
        <v>621</v>
      </c>
      <c r="E18" s="284">
        <v>4</v>
      </c>
      <c r="F18" s="284">
        <v>4</v>
      </c>
      <c r="G18" s="506"/>
      <c r="H18" s="461"/>
      <c r="I18" s="315" t="s">
        <v>1126</v>
      </c>
      <c r="J18" s="150">
        <f>SUM(K18:L18)</f>
        <v>6</v>
      </c>
      <c r="K18" s="150">
        <f>LEN(I18)-LEN(SUBSTITUTE(I18,_cn,""))</f>
        <v>6</v>
      </c>
      <c r="L18" s="150">
        <f>LEN(I18)-LEN(SUBSTITUTE(I18,_bn,""))</f>
        <v>0</v>
      </c>
      <c r="M18" s="150">
        <f>LEN(I18)-LEN(SUBSTITUTE(I18,_Wait,""))</f>
        <v>0</v>
      </c>
      <c r="N18" s="150">
        <f>E18-J18-M18</f>
        <v>-2</v>
      </c>
      <c r="O18" s="284"/>
    </row>
    <row r="19" spans="1:16" ht="39.75" customHeight="1" x14ac:dyDescent="0.15">
      <c r="B19" s="495"/>
      <c r="C19" s="498"/>
      <c r="D19" s="148" t="s">
        <v>622</v>
      </c>
      <c r="E19" s="284">
        <v>8</v>
      </c>
      <c r="F19" s="284"/>
      <c r="G19" s="506"/>
      <c r="H19" s="461"/>
      <c r="I19" s="315" t="s">
        <v>1311</v>
      </c>
      <c r="J19" s="150">
        <f>SUM(K19:L19)</f>
        <v>2</v>
      </c>
      <c r="K19" s="150">
        <f>LEN(I19)-LEN(SUBSTITUTE(I19,_cn,""))</f>
        <v>2</v>
      </c>
      <c r="L19" s="150">
        <f>LEN(I19)-LEN(SUBSTITUTE(I19,_bn,""))</f>
        <v>0</v>
      </c>
      <c r="M19" s="150">
        <f>LEN(I19)-LEN(SUBSTITUTE(I19,_Wait,""))</f>
        <v>0</v>
      </c>
      <c r="N19" s="150">
        <f>E19-J19-M19</f>
        <v>6</v>
      </c>
      <c r="O19" s="284"/>
    </row>
    <row r="20" spans="1:16" ht="122.45" customHeight="1" x14ac:dyDescent="0.15">
      <c r="B20" s="495"/>
      <c r="C20" s="498"/>
      <c r="D20" s="148" t="s">
        <v>623</v>
      </c>
      <c r="E20" s="284">
        <v>8</v>
      </c>
      <c r="F20" s="284">
        <v>8</v>
      </c>
      <c r="G20" s="506"/>
      <c r="H20" s="461"/>
      <c r="I20" s="315" t="s">
        <v>1312</v>
      </c>
      <c r="J20" s="150">
        <f>SUM(K20:L20)</f>
        <v>7</v>
      </c>
      <c r="K20" s="150">
        <f>LEN(I20)-LEN(SUBSTITUTE(I20,_cn,""))</f>
        <v>7</v>
      </c>
      <c r="L20" s="150">
        <f>LEN(I20)-LEN(SUBSTITUTE(I20,_bn,""))</f>
        <v>0</v>
      </c>
      <c r="M20" s="150">
        <f>LEN(I20)-LEN(SUBSTITUTE(I20,_Wait,""))</f>
        <v>0</v>
      </c>
      <c r="N20" s="150">
        <f>E20-J20-M20</f>
        <v>1</v>
      </c>
      <c r="O20" s="284"/>
    </row>
    <row r="21" spans="1:16" ht="330.6" customHeight="1" x14ac:dyDescent="0.15">
      <c r="B21" s="495"/>
      <c r="C21" s="498"/>
      <c r="D21" s="148" t="s">
        <v>624</v>
      </c>
      <c r="E21" s="284">
        <v>16</v>
      </c>
      <c r="F21" s="284">
        <v>0</v>
      </c>
      <c r="G21" s="507"/>
      <c r="H21" s="462"/>
      <c r="I21" s="316" t="s">
        <v>1202</v>
      </c>
      <c r="J21" s="150">
        <f>SUM(K21:L21)</f>
        <v>24</v>
      </c>
      <c r="K21" s="150">
        <f>LEN(I21)-LEN(SUBSTITUTE(I21,_cn,""))</f>
        <v>24</v>
      </c>
      <c r="L21" s="150">
        <f>LEN(I21)-LEN(SUBSTITUTE(I21,_bn,""))</f>
        <v>0</v>
      </c>
      <c r="M21" s="150">
        <f>LEN(I21)-LEN(SUBSTITUTE(I21,_Wait,""))</f>
        <v>0</v>
      </c>
      <c r="N21" s="150">
        <f>E21-J21-M21</f>
        <v>-8</v>
      </c>
      <c r="O21" s="160"/>
      <c r="P21" s="86"/>
    </row>
    <row r="22" spans="1:16" ht="23.25" customHeight="1" x14ac:dyDescent="0.15">
      <c r="A22" s="98" t="s">
        <v>910</v>
      </c>
      <c r="B22" s="496"/>
      <c r="C22" s="499"/>
      <c r="D22" s="155"/>
      <c r="E22" s="283">
        <f>SUM(E10:E21)</f>
        <v>76</v>
      </c>
      <c r="F22" s="283">
        <f>SUM(F10:F21)</f>
        <v>36</v>
      </c>
      <c r="G22" s="283">
        <f>SUM(G10:G21)</f>
        <v>40</v>
      </c>
      <c r="H22" s="286"/>
      <c r="I22" s="157"/>
      <c r="J22" s="417">
        <f>SUM(J10:J21)</f>
        <v>77</v>
      </c>
      <c r="K22" s="417">
        <f>SUM(K10:K21)</f>
        <v>77</v>
      </c>
      <c r="L22" s="417">
        <f>SUM(L10:L21)</f>
        <v>0</v>
      </c>
      <c r="M22" s="417">
        <f>SUM(M10:M21)</f>
        <v>0</v>
      </c>
      <c r="N22" s="417">
        <f>SUM(N10:N21)</f>
        <v>-1</v>
      </c>
      <c r="O22" s="283"/>
      <c r="P22" s="340" t="s">
        <v>1200</v>
      </c>
    </row>
    <row r="23" spans="1:16" ht="58.5" customHeight="1" x14ac:dyDescent="0.15">
      <c r="B23" s="504" t="s">
        <v>569</v>
      </c>
      <c r="C23" s="504" t="s">
        <v>539</v>
      </c>
      <c r="D23" s="148" t="s">
        <v>625</v>
      </c>
      <c r="E23" s="284">
        <v>4</v>
      </c>
      <c r="F23" s="284">
        <v>4</v>
      </c>
      <c r="G23" s="494">
        <v>48</v>
      </c>
      <c r="H23" s="494" t="s">
        <v>430</v>
      </c>
      <c r="I23" s="154" t="s">
        <v>986</v>
      </c>
      <c r="J23" s="150">
        <f>SUM(K23:L23)</f>
        <v>4</v>
      </c>
      <c r="K23" s="150">
        <f>LEN(I23)-LEN(SUBSTITUTE(I23,_cn,""))</f>
        <v>4</v>
      </c>
      <c r="L23" s="150">
        <f>LEN(I23)-LEN(SUBSTITUTE(I23,_bn,""))</f>
        <v>0</v>
      </c>
      <c r="M23" s="150">
        <f>LEN(I23)-LEN(SUBSTITUTE(I23,_Wait,""))</f>
        <v>0</v>
      </c>
      <c r="N23" s="150">
        <f>E23-J23-M23</f>
        <v>0</v>
      </c>
      <c r="O23" s="284"/>
    </row>
    <row r="24" spans="1:16" ht="60.75" customHeight="1" x14ac:dyDescent="0.15">
      <c r="B24" s="495"/>
      <c r="C24" s="495"/>
      <c r="D24" s="148" t="s">
        <v>626</v>
      </c>
      <c r="E24" s="284">
        <v>4</v>
      </c>
      <c r="F24" s="284">
        <v>4</v>
      </c>
      <c r="G24" s="495"/>
      <c r="H24" s="461"/>
      <c r="I24" s="158" t="s">
        <v>987</v>
      </c>
      <c r="J24" s="150">
        <f t="shared" ref="J24:J34" si="10">SUM(K24:L24)</f>
        <v>4</v>
      </c>
      <c r="K24" s="150">
        <f t="shared" ref="K24:K34" si="11">LEN(I24)-LEN(SUBSTITUTE(I24,_cn,""))</f>
        <v>4</v>
      </c>
      <c r="L24" s="150">
        <f t="shared" ref="L24:L34" si="12">LEN(I24)-LEN(SUBSTITUTE(I24,_bn,""))</f>
        <v>0</v>
      </c>
      <c r="M24" s="150">
        <f t="shared" ref="M24:M33" si="13">LEN(I24)-LEN(SUBSTITUTE(I24,_Wait,""))</f>
        <v>0</v>
      </c>
      <c r="N24" s="150">
        <f t="shared" ref="N24:N34" si="14">E24-J24-M24</f>
        <v>0</v>
      </c>
      <c r="O24" s="154"/>
    </row>
    <row r="25" spans="1:16" ht="58.5" customHeight="1" x14ac:dyDescent="0.15">
      <c r="B25" s="495"/>
      <c r="C25" s="495"/>
      <c r="D25" s="148" t="s">
        <v>621</v>
      </c>
      <c r="E25" s="284">
        <v>4</v>
      </c>
      <c r="F25" s="284">
        <v>4</v>
      </c>
      <c r="G25" s="495"/>
      <c r="H25" s="461"/>
      <c r="I25" s="149" t="s">
        <v>988</v>
      </c>
      <c r="J25" s="150">
        <f t="shared" si="10"/>
        <v>4</v>
      </c>
      <c r="K25" s="150">
        <f t="shared" si="11"/>
        <v>4</v>
      </c>
      <c r="L25" s="150">
        <f t="shared" si="12"/>
        <v>0</v>
      </c>
      <c r="M25" s="150">
        <f t="shared" si="13"/>
        <v>0</v>
      </c>
      <c r="N25" s="150">
        <f t="shared" si="14"/>
        <v>0</v>
      </c>
      <c r="O25" s="154"/>
    </row>
    <row r="26" spans="1:16" ht="158.25" customHeight="1" x14ac:dyDescent="0.15">
      <c r="B26" s="495"/>
      <c r="C26" s="495"/>
      <c r="D26" s="148" t="s">
        <v>622</v>
      </c>
      <c r="E26" s="284">
        <v>8</v>
      </c>
      <c r="F26" s="284">
        <v>4</v>
      </c>
      <c r="G26" s="495"/>
      <c r="H26" s="461"/>
      <c r="I26" s="149" t="s">
        <v>989</v>
      </c>
      <c r="J26" s="150">
        <f t="shared" si="10"/>
        <v>10</v>
      </c>
      <c r="K26" s="150">
        <f t="shared" si="11"/>
        <v>5</v>
      </c>
      <c r="L26" s="150">
        <f t="shared" si="12"/>
        <v>5</v>
      </c>
      <c r="M26" s="150">
        <f t="shared" si="13"/>
        <v>0</v>
      </c>
      <c r="N26" s="150">
        <f t="shared" si="14"/>
        <v>-2</v>
      </c>
      <c r="O26" s="154"/>
    </row>
    <row r="27" spans="1:16" ht="154.5" customHeight="1" x14ac:dyDescent="0.15">
      <c r="B27" s="495"/>
      <c r="C27" s="495"/>
      <c r="D27" s="148" t="s">
        <v>623</v>
      </c>
      <c r="E27" s="284">
        <v>4</v>
      </c>
      <c r="F27" s="284">
        <v>4</v>
      </c>
      <c r="G27" s="495"/>
      <c r="H27" s="461"/>
      <c r="I27" s="149" t="s">
        <v>990</v>
      </c>
      <c r="J27" s="150">
        <f t="shared" si="10"/>
        <v>11</v>
      </c>
      <c r="K27" s="150">
        <f t="shared" si="11"/>
        <v>11</v>
      </c>
      <c r="L27" s="150">
        <f t="shared" si="12"/>
        <v>0</v>
      </c>
      <c r="M27" s="150">
        <f t="shared" si="13"/>
        <v>0</v>
      </c>
      <c r="N27" s="150">
        <f t="shared" si="14"/>
        <v>-7</v>
      </c>
      <c r="O27" s="154"/>
    </row>
    <row r="28" spans="1:16" ht="308.25" customHeight="1" x14ac:dyDescent="0.15">
      <c r="B28" s="495"/>
      <c r="C28" s="495"/>
      <c r="D28" s="148" t="s">
        <v>624</v>
      </c>
      <c r="E28" s="284">
        <v>16</v>
      </c>
      <c r="F28" s="284">
        <v>0</v>
      </c>
      <c r="G28" s="495"/>
      <c r="H28" s="461"/>
      <c r="I28" s="158" t="s">
        <v>991</v>
      </c>
      <c r="J28" s="150">
        <f t="shared" si="10"/>
        <v>21</v>
      </c>
      <c r="K28" s="150">
        <f t="shared" si="11"/>
        <v>21</v>
      </c>
      <c r="L28" s="150">
        <f t="shared" si="12"/>
        <v>0</v>
      </c>
      <c r="M28" s="150">
        <f t="shared" si="13"/>
        <v>0</v>
      </c>
      <c r="N28" s="150">
        <f t="shared" si="14"/>
        <v>-5</v>
      </c>
      <c r="O28" s="284"/>
    </row>
    <row r="29" spans="1:16" ht="59.25" customHeight="1" x14ac:dyDescent="0.15">
      <c r="B29" s="495"/>
      <c r="C29" s="508" t="s">
        <v>540</v>
      </c>
      <c r="D29" s="148" t="s">
        <v>625</v>
      </c>
      <c r="E29" s="284">
        <v>4</v>
      </c>
      <c r="F29" s="284">
        <v>4</v>
      </c>
      <c r="G29" s="495"/>
      <c r="H29" s="461"/>
      <c r="I29" s="159" t="s">
        <v>992</v>
      </c>
      <c r="J29" s="150">
        <f t="shared" si="10"/>
        <v>4</v>
      </c>
      <c r="K29" s="150">
        <f t="shared" si="11"/>
        <v>4</v>
      </c>
      <c r="L29" s="150">
        <f t="shared" si="12"/>
        <v>0</v>
      </c>
      <c r="M29" s="150">
        <f t="shared" si="13"/>
        <v>0</v>
      </c>
      <c r="N29" s="150">
        <f t="shared" si="14"/>
        <v>0</v>
      </c>
      <c r="O29" s="150" t="s">
        <v>299</v>
      </c>
    </row>
    <row r="30" spans="1:16" ht="118.5" customHeight="1" x14ac:dyDescent="0.15">
      <c r="B30" s="495"/>
      <c r="C30" s="498"/>
      <c r="D30" s="148" t="s">
        <v>626</v>
      </c>
      <c r="E30" s="284">
        <v>4</v>
      </c>
      <c r="F30" s="284">
        <v>4</v>
      </c>
      <c r="G30" s="495"/>
      <c r="H30" s="461"/>
      <c r="I30" s="149" t="s">
        <v>993</v>
      </c>
      <c r="J30" s="150">
        <f t="shared" si="10"/>
        <v>8</v>
      </c>
      <c r="K30" s="150">
        <f t="shared" si="11"/>
        <v>8</v>
      </c>
      <c r="L30" s="150">
        <f t="shared" si="12"/>
        <v>0</v>
      </c>
      <c r="M30" s="150">
        <f t="shared" si="13"/>
        <v>0</v>
      </c>
      <c r="N30" s="150">
        <f t="shared" si="14"/>
        <v>-4</v>
      </c>
      <c r="O30" s="284"/>
    </row>
    <row r="31" spans="1:16" ht="67.5" x14ac:dyDescent="0.15">
      <c r="B31" s="495"/>
      <c r="C31" s="498"/>
      <c r="D31" s="148" t="s">
        <v>621</v>
      </c>
      <c r="E31" s="284">
        <v>8</v>
      </c>
      <c r="F31" s="284">
        <v>8</v>
      </c>
      <c r="G31" s="495"/>
      <c r="H31" s="461"/>
      <c r="I31" s="149" t="s">
        <v>1339</v>
      </c>
      <c r="J31" s="150">
        <f t="shared" si="10"/>
        <v>5</v>
      </c>
      <c r="K31" s="150">
        <f t="shared" si="11"/>
        <v>5</v>
      </c>
      <c r="L31" s="150">
        <f t="shared" si="12"/>
        <v>0</v>
      </c>
      <c r="M31" s="150">
        <f t="shared" si="13"/>
        <v>0</v>
      </c>
      <c r="N31" s="150">
        <f t="shared" si="14"/>
        <v>3</v>
      </c>
      <c r="O31" s="284"/>
    </row>
    <row r="32" spans="1:16" ht="148.5" x14ac:dyDescent="0.15">
      <c r="B32" s="495"/>
      <c r="C32" s="498"/>
      <c r="D32" s="148" t="s">
        <v>622</v>
      </c>
      <c r="E32" s="284">
        <v>8</v>
      </c>
      <c r="F32" s="284"/>
      <c r="G32" s="495"/>
      <c r="H32" s="461"/>
      <c r="I32" s="149" t="s">
        <v>994</v>
      </c>
      <c r="J32" s="150">
        <f t="shared" si="10"/>
        <v>11</v>
      </c>
      <c r="K32" s="150">
        <f t="shared" si="11"/>
        <v>8</v>
      </c>
      <c r="L32" s="150">
        <f t="shared" si="12"/>
        <v>3</v>
      </c>
      <c r="M32" s="150">
        <f t="shared" si="13"/>
        <v>0</v>
      </c>
      <c r="N32" s="150">
        <f t="shared" si="14"/>
        <v>-3</v>
      </c>
      <c r="O32" s="284"/>
    </row>
    <row r="33" spans="1:16" ht="94.5" x14ac:dyDescent="0.15">
      <c r="B33" s="495"/>
      <c r="C33" s="498"/>
      <c r="D33" s="148" t="s">
        <v>623</v>
      </c>
      <c r="E33" s="284">
        <v>8</v>
      </c>
      <c r="F33" s="284">
        <v>8</v>
      </c>
      <c r="G33" s="495"/>
      <c r="H33" s="461"/>
      <c r="I33" s="149" t="s">
        <v>995</v>
      </c>
      <c r="J33" s="150">
        <f t="shared" si="10"/>
        <v>7</v>
      </c>
      <c r="K33" s="150">
        <f t="shared" si="11"/>
        <v>7</v>
      </c>
      <c r="L33" s="150">
        <f t="shared" si="12"/>
        <v>0</v>
      </c>
      <c r="M33" s="150">
        <f t="shared" si="13"/>
        <v>0</v>
      </c>
      <c r="N33" s="150">
        <f t="shared" si="14"/>
        <v>1</v>
      </c>
      <c r="O33" s="284"/>
    </row>
    <row r="34" spans="1:16" ht="270" x14ac:dyDescent="0.15">
      <c r="B34" s="495"/>
      <c r="C34" s="498"/>
      <c r="D34" s="148" t="s">
        <v>624</v>
      </c>
      <c r="E34" s="284">
        <v>20</v>
      </c>
      <c r="F34" s="284">
        <v>0</v>
      </c>
      <c r="G34" s="496"/>
      <c r="H34" s="462"/>
      <c r="I34" s="161" t="s">
        <v>1379</v>
      </c>
      <c r="J34" s="150">
        <f t="shared" si="10"/>
        <v>14</v>
      </c>
      <c r="K34" s="150">
        <f t="shared" si="11"/>
        <v>14</v>
      </c>
      <c r="L34" s="150">
        <f t="shared" si="12"/>
        <v>0</v>
      </c>
      <c r="M34" s="150">
        <v>6</v>
      </c>
      <c r="N34" s="150">
        <f t="shared" si="14"/>
        <v>0</v>
      </c>
      <c r="O34" s="160"/>
    </row>
    <row r="35" spans="1:16" ht="18.75" customHeight="1" x14ac:dyDescent="0.15">
      <c r="A35" s="98" t="s">
        <v>911</v>
      </c>
      <c r="B35" s="496"/>
      <c r="C35" s="499"/>
      <c r="D35" s="155"/>
      <c r="E35" s="283">
        <f>SUM(E23:E34)</f>
        <v>92</v>
      </c>
      <c r="F35" s="283">
        <f>SUM(F23:F34)</f>
        <v>44</v>
      </c>
      <c r="G35" s="283">
        <f>SUM(G23:G34)</f>
        <v>48</v>
      </c>
      <c r="H35" s="286"/>
      <c r="I35" s="157"/>
      <c r="J35" s="417">
        <f>SUM(J23:J34)</f>
        <v>103</v>
      </c>
      <c r="K35" s="417">
        <f>SUM(K23:K34)</f>
        <v>95</v>
      </c>
      <c r="L35" s="417">
        <f>SUM(L23:L34)</f>
        <v>8</v>
      </c>
      <c r="M35" s="417">
        <f>SUM(M23:M34)</f>
        <v>6</v>
      </c>
      <c r="N35" s="417">
        <f>SUM(N23:N34)</f>
        <v>-17</v>
      </c>
      <c r="O35" s="283"/>
      <c r="P35" s="340" t="s">
        <v>1200</v>
      </c>
    </row>
    <row r="36" spans="1:16" ht="60" customHeight="1" x14ac:dyDescent="0.15">
      <c r="B36" s="494" t="s">
        <v>431</v>
      </c>
      <c r="C36" s="504" t="s">
        <v>541</v>
      </c>
      <c r="D36" s="148" t="s">
        <v>625</v>
      </c>
      <c r="E36" s="284">
        <v>4</v>
      </c>
      <c r="F36" s="284">
        <v>4</v>
      </c>
      <c r="G36" s="509">
        <v>36</v>
      </c>
      <c r="H36" s="509" t="s">
        <v>432</v>
      </c>
      <c r="I36" s="154" t="s">
        <v>996</v>
      </c>
      <c r="J36" s="150">
        <f>SUM(K36:L36)</f>
        <v>4</v>
      </c>
      <c r="K36" s="150">
        <f>LEN(I36)-LEN(SUBSTITUTE(I36,_cn,""))</f>
        <v>4</v>
      </c>
      <c r="L36" s="150">
        <f>LEN(I36)-LEN(SUBSTITUTE(I36,_bn,""))</f>
        <v>0</v>
      </c>
      <c r="M36" s="150">
        <f>LEN(I36)-LEN(SUBSTITUTE(I36,_Wait,""))</f>
        <v>0</v>
      </c>
      <c r="N36" s="150">
        <f>E36-J36-M36</f>
        <v>0</v>
      </c>
      <c r="O36" s="284"/>
    </row>
    <row r="37" spans="1:16" ht="59.25" customHeight="1" x14ac:dyDescent="0.15">
      <c r="B37" s="495"/>
      <c r="C37" s="495"/>
      <c r="D37" s="148" t="s">
        <v>626</v>
      </c>
      <c r="E37" s="284">
        <v>4</v>
      </c>
      <c r="F37" s="284">
        <v>4</v>
      </c>
      <c r="G37" s="509"/>
      <c r="H37" s="459"/>
      <c r="I37" s="161" t="s">
        <v>997</v>
      </c>
      <c r="J37" s="150">
        <f t="shared" ref="J37:J48" si="15">SUM(K37:L37)</f>
        <v>4</v>
      </c>
      <c r="K37" s="150">
        <f t="shared" ref="K37:K48" si="16">LEN(I37)-LEN(SUBSTITUTE(I37,_cn,""))</f>
        <v>4</v>
      </c>
      <c r="L37" s="150">
        <f t="shared" ref="L37:L48" si="17">LEN(I37)-LEN(SUBSTITUTE(I37,_bn,""))</f>
        <v>0</v>
      </c>
      <c r="M37" s="150">
        <f t="shared" ref="M37:M48" si="18">LEN(I37)-LEN(SUBSTITUTE(I37,_Wait,""))</f>
        <v>0</v>
      </c>
      <c r="N37" s="150">
        <f t="shared" ref="N37:N48" si="19">E37-J37-M37</f>
        <v>0</v>
      </c>
      <c r="O37" s="154"/>
    </row>
    <row r="38" spans="1:16" ht="186" customHeight="1" x14ac:dyDescent="0.15">
      <c r="B38" s="495"/>
      <c r="C38" s="495"/>
      <c r="D38" s="148" t="s">
        <v>621</v>
      </c>
      <c r="E38" s="284">
        <v>8</v>
      </c>
      <c r="F38" s="284">
        <v>8</v>
      </c>
      <c r="G38" s="509"/>
      <c r="H38" s="459"/>
      <c r="I38" s="171" t="s">
        <v>998</v>
      </c>
      <c r="J38" s="150">
        <f t="shared" si="15"/>
        <v>13</v>
      </c>
      <c r="K38" s="150">
        <f t="shared" si="16"/>
        <v>13</v>
      </c>
      <c r="L38" s="150">
        <f t="shared" si="17"/>
        <v>0</v>
      </c>
      <c r="M38" s="150">
        <f t="shared" si="18"/>
        <v>0</v>
      </c>
      <c r="N38" s="150">
        <f t="shared" si="19"/>
        <v>-5</v>
      </c>
      <c r="O38" s="154"/>
    </row>
    <row r="39" spans="1:16" ht="60.75" customHeight="1" x14ac:dyDescent="0.15">
      <c r="B39" s="495"/>
      <c r="C39" s="495"/>
      <c r="D39" s="148" t="s">
        <v>622</v>
      </c>
      <c r="E39" s="284">
        <v>4</v>
      </c>
      <c r="F39" s="284"/>
      <c r="G39" s="509"/>
      <c r="H39" s="459"/>
      <c r="I39" s="154" t="s">
        <v>999</v>
      </c>
      <c r="J39" s="150">
        <f t="shared" si="15"/>
        <v>3</v>
      </c>
      <c r="K39" s="150">
        <f t="shared" si="16"/>
        <v>3</v>
      </c>
      <c r="L39" s="150">
        <f t="shared" si="17"/>
        <v>0</v>
      </c>
      <c r="M39" s="150">
        <f t="shared" si="18"/>
        <v>0</v>
      </c>
      <c r="N39" s="150">
        <f t="shared" si="19"/>
        <v>1</v>
      </c>
      <c r="O39" s="154"/>
    </row>
    <row r="40" spans="1:16" ht="115.5" customHeight="1" x14ac:dyDescent="0.15">
      <c r="B40" s="495"/>
      <c r="C40" s="495"/>
      <c r="D40" s="148" t="s">
        <v>623</v>
      </c>
      <c r="E40" s="284">
        <v>4</v>
      </c>
      <c r="F40" s="284">
        <v>4</v>
      </c>
      <c r="G40" s="509"/>
      <c r="H40" s="459"/>
      <c r="I40" s="161" t="s">
        <v>1322</v>
      </c>
      <c r="J40" s="150">
        <f t="shared" si="15"/>
        <v>7</v>
      </c>
      <c r="K40" s="150">
        <f t="shared" si="16"/>
        <v>7</v>
      </c>
      <c r="L40" s="150">
        <f t="shared" si="17"/>
        <v>0</v>
      </c>
      <c r="M40" s="150">
        <f t="shared" si="18"/>
        <v>0</v>
      </c>
      <c r="N40" s="150">
        <f t="shared" si="19"/>
        <v>-3</v>
      </c>
      <c r="O40" s="154"/>
    </row>
    <row r="41" spans="1:16" ht="372" customHeight="1" x14ac:dyDescent="0.15">
      <c r="B41" s="495"/>
      <c r="C41" s="495"/>
      <c r="D41" s="148" t="s">
        <v>624</v>
      </c>
      <c r="E41" s="284">
        <v>20</v>
      </c>
      <c r="F41" s="284"/>
      <c r="G41" s="509"/>
      <c r="H41" s="459"/>
      <c r="I41" s="161" t="s">
        <v>1000</v>
      </c>
      <c r="J41" s="150">
        <f t="shared" si="15"/>
        <v>23</v>
      </c>
      <c r="K41" s="150">
        <f t="shared" si="16"/>
        <v>19</v>
      </c>
      <c r="L41" s="150">
        <f t="shared" si="17"/>
        <v>4</v>
      </c>
      <c r="M41" s="150">
        <f t="shared" si="18"/>
        <v>0</v>
      </c>
      <c r="N41" s="150">
        <f t="shared" si="19"/>
        <v>-3</v>
      </c>
      <c r="O41" s="284"/>
    </row>
    <row r="42" spans="1:16" ht="58.5" customHeight="1" x14ac:dyDescent="0.15">
      <c r="B42" s="495"/>
      <c r="C42" s="508" t="s">
        <v>542</v>
      </c>
      <c r="D42" s="148" t="s">
        <v>625</v>
      </c>
      <c r="E42" s="284">
        <v>4</v>
      </c>
      <c r="F42" s="284">
        <v>4</v>
      </c>
      <c r="G42" s="509"/>
      <c r="H42" s="459"/>
      <c r="I42" s="225" t="s">
        <v>1001</v>
      </c>
      <c r="J42" s="150">
        <f t="shared" si="15"/>
        <v>4</v>
      </c>
      <c r="K42" s="150">
        <f t="shared" si="16"/>
        <v>4</v>
      </c>
      <c r="L42" s="150">
        <f t="shared" si="17"/>
        <v>0</v>
      </c>
      <c r="M42" s="150">
        <f t="shared" si="18"/>
        <v>0</v>
      </c>
      <c r="N42" s="150">
        <f t="shared" si="19"/>
        <v>0</v>
      </c>
      <c r="O42" s="150" t="s">
        <v>299</v>
      </c>
    </row>
    <row r="43" spans="1:16" ht="56.25" customHeight="1" x14ac:dyDescent="0.15">
      <c r="B43" s="495"/>
      <c r="C43" s="498"/>
      <c r="D43" s="148" t="s">
        <v>626</v>
      </c>
      <c r="E43" s="284">
        <v>4</v>
      </c>
      <c r="F43" s="284">
        <v>4</v>
      </c>
      <c r="G43" s="509"/>
      <c r="H43" s="459"/>
      <c r="I43" s="154" t="s">
        <v>1002</v>
      </c>
      <c r="J43" s="150">
        <f t="shared" si="15"/>
        <v>4</v>
      </c>
      <c r="K43" s="150">
        <f t="shared" si="16"/>
        <v>4</v>
      </c>
      <c r="L43" s="150">
        <f t="shared" si="17"/>
        <v>0</v>
      </c>
      <c r="M43" s="150">
        <f t="shared" si="18"/>
        <v>0</v>
      </c>
      <c r="N43" s="150">
        <f t="shared" si="19"/>
        <v>0</v>
      </c>
      <c r="O43" s="284"/>
    </row>
    <row r="44" spans="1:16" ht="54" x14ac:dyDescent="0.15">
      <c r="B44" s="495"/>
      <c r="C44" s="498"/>
      <c r="D44" s="148" t="s">
        <v>621</v>
      </c>
      <c r="E44" s="284">
        <v>4</v>
      </c>
      <c r="F44" s="284">
        <v>4</v>
      </c>
      <c r="G44" s="509"/>
      <c r="H44" s="459"/>
      <c r="I44" s="225" t="s">
        <v>1003</v>
      </c>
      <c r="J44" s="150">
        <f t="shared" si="15"/>
        <v>4</v>
      </c>
      <c r="K44" s="150">
        <f t="shared" si="16"/>
        <v>4</v>
      </c>
      <c r="L44" s="150">
        <f t="shared" si="17"/>
        <v>0</v>
      </c>
      <c r="M44" s="150">
        <f t="shared" si="18"/>
        <v>0</v>
      </c>
      <c r="N44" s="150">
        <f t="shared" si="19"/>
        <v>0</v>
      </c>
      <c r="O44" s="284"/>
    </row>
    <row r="45" spans="1:16" ht="45" customHeight="1" x14ac:dyDescent="0.15">
      <c r="B45" s="495"/>
      <c r="C45" s="498"/>
      <c r="D45" s="148" t="s">
        <v>622</v>
      </c>
      <c r="E45" s="284">
        <v>4</v>
      </c>
      <c r="F45" s="284">
        <v>2</v>
      </c>
      <c r="G45" s="509"/>
      <c r="H45" s="459"/>
      <c r="I45" s="225" t="s">
        <v>1004</v>
      </c>
      <c r="J45" s="150">
        <f t="shared" si="15"/>
        <v>3</v>
      </c>
      <c r="K45" s="150">
        <f t="shared" si="16"/>
        <v>3</v>
      </c>
      <c r="L45" s="150">
        <f t="shared" si="17"/>
        <v>0</v>
      </c>
      <c r="M45" s="150">
        <f t="shared" si="18"/>
        <v>0</v>
      </c>
      <c r="N45" s="150">
        <f t="shared" si="19"/>
        <v>1</v>
      </c>
      <c r="O45" s="284"/>
    </row>
    <row r="46" spans="1:16" ht="40.5" x14ac:dyDescent="0.15">
      <c r="B46" s="495"/>
      <c r="C46" s="498"/>
      <c r="D46" s="148" t="s">
        <v>623</v>
      </c>
      <c r="E46" s="284">
        <v>4</v>
      </c>
      <c r="F46" s="284">
        <v>4</v>
      </c>
      <c r="G46" s="509"/>
      <c r="H46" s="459"/>
      <c r="I46" s="225" t="s">
        <v>1005</v>
      </c>
      <c r="J46" s="150">
        <f t="shared" si="15"/>
        <v>3</v>
      </c>
      <c r="K46" s="150">
        <f t="shared" si="16"/>
        <v>3</v>
      </c>
      <c r="L46" s="150">
        <f t="shared" si="17"/>
        <v>0</v>
      </c>
      <c r="M46" s="150">
        <f t="shared" si="18"/>
        <v>0</v>
      </c>
      <c r="N46" s="150">
        <f t="shared" si="19"/>
        <v>1</v>
      </c>
      <c r="O46" s="284"/>
    </row>
    <row r="47" spans="1:16" ht="315" customHeight="1" x14ac:dyDescent="0.15">
      <c r="B47" s="495"/>
      <c r="C47" s="498"/>
      <c r="D47" s="148" t="s">
        <v>624</v>
      </c>
      <c r="E47" s="284">
        <v>8</v>
      </c>
      <c r="F47" s="284"/>
      <c r="G47" s="509"/>
      <c r="H47" s="459"/>
      <c r="I47" s="225" t="s">
        <v>1006</v>
      </c>
      <c r="J47" s="150">
        <f t="shared" si="15"/>
        <v>18</v>
      </c>
      <c r="K47" s="150">
        <f t="shared" si="16"/>
        <v>12</v>
      </c>
      <c r="L47" s="150">
        <f t="shared" si="17"/>
        <v>6</v>
      </c>
      <c r="M47" s="150">
        <f t="shared" si="18"/>
        <v>0</v>
      </c>
      <c r="N47" s="150">
        <f t="shared" si="19"/>
        <v>-10</v>
      </c>
      <c r="O47" s="160"/>
    </row>
    <row r="48" spans="1:16" ht="24.75" customHeight="1" x14ac:dyDescent="0.15">
      <c r="B48" s="495"/>
      <c r="C48" s="498"/>
      <c r="D48" s="77" t="s">
        <v>503</v>
      </c>
      <c r="E48" s="284">
        <v>0</v>
      </c>
      <c r="F48" s="282"/>
      <c r="G48" s="282"/>
      <c r="H48" s="289"/>
      <c r="I48" s="175"/>
      <c r="J48" s="150">
        <f t="shared" si="15"/>
        <v>0</v>
      </c>
      <c r="K48" s="150">
        <f t="shared" si="16"/>
        <v>0</v>
      </c>
      <c r="L48" s="150">
        <f t="shared" si="17"/>
        <v>0</v>
      </c>
      <c r="M48" s="150">
        <f t="shared" si="18"/>
        <v>0</v>
      </c>
      <c r="N48" s="150">
        <f t="shared" si="19"/>
        <v>0</v>
      </c>
      <c r="O48" s="160"/>
    </row>
    <row r="49" spans="1:16" ht="25.5" customHeight="1" x14ac:dyDescent="0.15">
      <c r="A49" s="98" t="s">
        <v>912</v>
      </c>
      <c r="B49" s="496"/>
      <c r="C49" s="499"/>
      <c r="D49" s="155"/>
      <c r="E49" s="283">
        <f>SUM(E36:E48)</f>
        <v>72</v>
      </c>
      <c r="F49" s="283">
        <f>SUM(F36:F47)</f>
        <v>38</v>
      </c>
      <c r="G49" s="283">
        <f>SUM(G36:G47)</f>
        <v>36</v>
      </c>
      <c r="H49" s="286"/>
      <c r="I49" s="157"/>
      <c r="J49" s="417">
        <f>SUM(J36:J48)</f>
        <v>90</v>
      </c>
      <c r="K49" s="417">
        <f>SUM(K36:K48)</f>
        <v>80</v>
      </c>
      <c r="L49" s="417">
        <f>SUM(L36:L48)</f>
        <v>10</v>
      </c>
      <c r="M49" s="417">
        <f>SUM(M36:M48)</f>
        <v>0</v>
      </c>
      <c r="N49" s="417">
        <f>SUM(N36:N48)</f>
        <v>-18</v>
      </c>
      <c r="O49" s="283"/>
      <c r="P49" s="340" t="s">
        <v>1200</v>
      </c>
    </row>
    <row r="50" spans="1:16" ht="69" customHeight="1" x14ac:dyDescent="0.15">
      <c r="B50" s="494" t="s">
        <v>433</v>
      </c>
      <c r="C50" s="504" t="s">
        <v>544</v>
      </c>
      <c r="D50" s="148" t="s">
        <v>625</v>
      </c>
      <c r="E50" s="284">
        <v>4</v>
      </c>
      <c r="F50" s="284">
        <v>4</v>
      </c>
      <c r="G50" s="494">
        <v>44</v>
      </c>
      <c r="H50" s="497" t="s">
        <v>434</v>
      </c>
      <c r="I50" s="154" t="s">
        <v>1007</v>
      </c>
      <c r="J50" s="150">
        <f>SUM(K50:L50)</f>
        <v>4</v>
      </c>
      <c r="K50" s="150">
        <f>LEN(I50)-LEN(SUBSTITUTE(I50,_cn,""))</f>
        <v>4</v>
      </c>
      <c r="L50" s="150">
        <f>LEN(I50)-LEN(SUBSTITUTE(I50,_bn,""))</f>
        <v>0</v>
      </c>
      <c r="M50" s="150">
        <f>LEN(I50)-LEN(SUBSTITUTE(I50,_Wait,""))</f>
        <v>0</v>
      </c>
      <c r="N50" s="150">
        <f>E50-J50-M50</f>
        <v>0</v>
      </c>
      <c r="O50" s="284"/>
    </row>
    <row r="51" spans="1:16" ht="93" customHeight="1" x14ac:dyDescent="0.15">
      <c r="B51" s="495"/>
      <c r="C51" s="510"/>
      <c r="D51" s="148" t="s">
        <v>626</v>
      </c>
      <c r="E51" s="284">
        <v>4</v>
      </c>
      <c r="F51" s="284">
        <v>4</v>
      </c>
      <c r="G51" s="495"/>
      <c r="H51" s="470"/>
      <c r="I51" s="152" t="s">
        <v>1367</v>
      </c>
      <c r="J51" s="150">
        <f t="shared" ref="J51:J63" si="20">SUM(K51:L51)</f>
        <v>5</v>
      </c>
      <c r="K51" s="150">
        <f t="shared" ref="K51:K63" si="21">LEN(I51)-LEN(SUBSTITUTE(I51,_cn,""))</f>
        <v>5</v>
      </c>
      <c r="L51" s="150">
        <f t="shared" ref="L51:L63" si="22">LEN(I51)-LEN(SUBSTITUTE(I51,_bn,""))</f>
        <v>0</v>
      </c>
      <c r="M51" s="150">
        <f t="shared" ref="M51:M63" si="23">LEN(I51)-LEN(SUBSTITUTE(I51,_Wait,""))</f>
        <v>0</v>
      </c>
      <c r="N51" s="150">
        <f t="shared" ref="N51:N63" si="24">E51-J51-M51</f>
        <v>-1</v>
      </c>
      <c r="O51" s="154"/>
    </row>
    <row r="52" spans="1:16" ht="111" customHeight="1" x14ac:dyDescent="0.15">
      <c r="B52" s="495"/>
      <c r="C52" s="510"/>
      <c r="D52" s="148" t="s">
        <v>621</v>
      </c>
      <c r="E52" s="284">
        <v>6</v>
      </c>
      <c r="F52" s="284">
        <v>1</v>
      </c>
      <c r="G52" s="495"/>
      <c r="H52" s="470"/>
      <c r="I52" s="152" t="s">
        <v>1008</v>
      </c>
      <c r="J52" s="150">
        <f t="shared" si="20"/>
        <v>8</v>
      </c>
      <c r="K52" s="150">
        <f t="shared" si="21"/>
        <v>8</v>
      </c>
      <c r="L52" s="150">
        <f t="shared" si="22"/>
        <v>0</v>
      </c>
      <c r="M52" s="150">
        <f t="shared" si="23"/>
        <v>0</v>
      </c>
      <c r="N52" s="150">
        <f t="shared" si="24"/>
        <v>-2</v>
      </c>
      <c r="O52" s="154"/>
    </row>
    <row r="53" spans="1:16" ht="115.5" customHeight="1" x14ac:dyDescent="0.15">
      <c r="B53" s="495"/>
      <c r="C53" s="510"/>
      <c r="D53" s="148" t="s">
        <v>622</v>
      </c>
      <c r="E53" s="284">
        <v>6</v>
      </c>
      <c r="F53" s="284"/>
      <c r="G53" s="495"/>
      <c r="H53" s="470"/>
      <c r="I53" s="158" t="s">
        <v>1009</v>
      </c>
      <c r="J53" s="150">
        <f t="shared" si="20"/>
        <v>8</v>
      </c>
      <c r="K53" s="150">
        <f t="shared" si="21"/>
        <v>2</v>
      </c>
      <c r="L53" s="150">
        <f t="shared" si="22"/>
        <v>6</v>
      </c>
      <c r="M53" s="150">
        <f t="shared" si="23"/>
        <v>0</v>
      </c>
      <c r="N53" s="150">
        <f t="shared" si="24"/>
        <v>-2</v>
      </c>
      <c r="O53" s="154"/>
    </row>
    <row r="54" spans="1:16" ht="94.5" x14ac:dyDescent="0.15">
      <c r="B54" s="495"/>
      <c r="C54" s="510"/>
      <c r="D54" s="148" t="s">
        <v>623</v>
      </c>
      <c r="E54" s="284">
        <v>8</v>
      </c>
      <c r="F54" s="284">
        <v>1</v>
      </c>
      <c r="G54" s="495"/>
      <c r="H54" s="470"/>
      <c r="I54" s="158" t="s">
        <v>1010</v>
      </c>
      <c r="J54" s="150">
        <f t="shared" si="20"/>
        <v>7</v>
      </c>
      <c r="K54" s="150">
        <f t="shared" si="21"/>
        <v>7</v>
      </c>
      <c r="L54" s="150">
        <f t="shared" si="22"/>
        <v>0</v>
      </c>
      <c r="M54" s="150">
        <f t="shared" si="23"/>
        <v>0</v>
      </c>
      <c r="N54" s="150">
        <f t="shared" si="24"/>
        <v>1</v>
      </c>
      <c r="O54" s="154"/>
    </row>
    <row r="55" spans="1:16" ht="318" customHeight="1" x14ac:dyDescent="0.15">
      <c r="B55" s="495"/>
      <c r="C55" s="510"/>
      <c r="D55" s="248" t="s">
        <v>624</v>
      </c>
      <c r="E55" s="284">
        <v>8</v>
      </c>
      <c r="F55" s="284">
        <v>0</v>
      </c>
      <c r="G55" s="495"/>
      <c r="H55" s="470"/>
      <c r="I55" s="431" t="s">
        <v>1376</v>
      </c>
      <c r="J55" s="150">
        <f t="shared" si="20"/>
        <v>21</v>
      </c>
      <c r="K55" s="150">
        <f t="shared" si="21"/>
        <v>20</v>
      </c>
      <c r="L55" s="150">
        <f t="shared" si="22"/>
        <v>1</v>
      </c>
      <c r="M55" s="150">
        <f t="shared" si="23"/>
        <v>0</v>
      </c>
      <c r="N55" s="150">
        <f t="shared" si="24"/>
        <v>-13</v>
      </c>
      <c r="O55" s="284"/>
    </row>
    <row r="56" spans="1:16" ht="27.75" customHeight="1" x14ac:dyDescent="0.15">
      <c r="B56" s="495"/>
      <c r="C56" s="510"/>
      <c r="D56" s="148" t="s">
        <v>435</v>
      </c>
      <c r="E56" s="284">
        <v>4</v>
      </c>
      <c r="F56" s="284"/>
      <c r="G56" s="495"/>
      <c r="H56" s="470"/>
      <c r="I56" s="159"/>
      <c r="J56" s="150">
        <f t="shared" si="20"/>
        <v>0</v>
      </c>
      <c r="K56" s="150">
        <f t="shared" si="21"/>
        <v>0</v>
      </c>
      <c r="L56" s="150">
        <f t="shared" si="22"/>
        <v>0</v>
      </c>
      <c r="M56" s="150">
        <f t="shared" si="23"/>
        <v>0</v>
      </c>
      <c r="N56" s="150">
        <f t="shared" si="24"/>
        <v>4</v>
      </c>
      <c r="O56" s="150" t="s">
        <v>299</v>
      </c>
    </row>
    <row r="57" spans="1:16" ht="81" x14ac:dyDescent="0.15">
      <c r="B57" s="495"/>
      <c r="C57" s="510"/>
      <c r="D57" s="148" t="s">
        <v>436</v>
      </c>
      <c r="E57" s="284">
        <v>4</v>
      </c>
      <c r="F57" s="284"/>
      <c r="G57" s="495"/>
      <c r="H57" s="470"/>
      <c r="I57" s="149" t="s">
        <v>1011</v>
      </c>
      <c r="J57" s="150">
        <f t="shared" si="20"/>
        <v>4</v>
      </c>
      <c r="K57" s="150">
        <f t="shared" si="21"/>
        <v>0</v>
      </c>
      <c r="L57" s="150">
        <f t="shared" si="22"/>
        <v>4</v>
      </c>
      <c r="M57" s="150">
        <f t="shared" si="23"/>
        <v>0</v>
      </c>
      <c r="N57" s="150">
        <f t="shared" si="24"/>
        <v>0</v>
      </c>
      <c r="O57" s="284" t="s">
        <v>437</v>
      </c>
    </row>
    <row r="58" spans="1:16" ht="54.75" customHeight="1" x14ac:dyDescent="0.15">
      <c r="B58" s="495"/>
      <c r="C58" s="504" t="s">
        <v>543</v>
      </c>
      <c r="D58" s="148" t="s">
        <v>625</v>
      </c>
      <c r="E58" s="284">
        <v>4</v>
      </c>
      <c r="F58" s="284">
        <v>4</v>
      </c>
      <c r="G58" s="495"/>
      <c r="H58" s="470"/>
      <c r="I58" s="203" t="s">
        <v>1012</v>
      </c>
      <c r="J58" s="150">
        <f t="shared" si="20"/>
        <v>4</v>
      </c>
      <c r="K58" s="150">
        <f t="shared" si="21"/>
        <v>4</v>
      </c>
      <c r="L58" s="150">
        <f t="shared" si="22"/>
        <v>0</v>
      </c>
      <c r="M58" s="150">
        <f t="shared" si="23"/>
        <v>0</v>
      </c>
      <c r="N58" s="150">
        <f t="shared" si="24"/>
        <v>0</v>
      </c>
      <c r="O58" s="284"/>
    </row>
    <row r="59" spans="1:16" ht="67.5" x14ac:dyDescent="0.15">
      <c r="B59" s="495"/>
      <c r="C59" s="495"/>
      <c r="D59" s="148" t="s">
        <v>626</v>
      </c>
      <c r="E59" s="284">
        <v>4</v>
      </c>
      <c r="F59" s="284">
        <v>4</v>
      </c>
      <c r="G59" s="495"/>
      <c r="H59" s="470"/>
      <c r="I59" s="171" t="s">
        <v>1013</v>
      </c>
      <c r="J59" s="150">
        <f t="shared" si="20"/>
        <v>5</v>
      </c>
      <c r="K59" s="150">
        <f t="shared" si="21"/>
        <v>5</v>
      </c>
      <c r="L59" s="150">
        <f t="shared" si="22"/>
        <v>0</v>
      </c>
      <c r="M59" s="150">
        <f t="shared" si="23"/>
        <v>0</v>
      </c>
      <c r="N59" s="150">
        <f t="shared" si="24"/>
        <v>-1</v>
      </c>
      <c r="O59" s="160"/>
    </row>
    <row r="60" spans="1:16" ht="40.5" x14ac:dyDescent="0.15">
      <c r="B60" s="495"/>
      <c r="C60" s="495"/>
      <c r="D60" s="148" t="s">
        <v>621</v>
      </c>
      <c r="E60" s="284">
        <v>4</v>
      </c>
      <c r="F60" s="284"/>
      <c r="G60" s="495"/>
      <c r="H60" s="470"/>
      <c r="I60" s="152" t="s">
        <v>1014</v>
      </c>
      <c r="J60" s="150">
        <f t="shared" si="20"/>
        <v>3</v>
      </c>
      <c r="K60" s="150">
        <f t="shared" si="21"/>
        <v>3</v>
      </c>
      <c r="L60" s="150">
        <f t="shared" si="22"/>
        <v>0</v>
      </c>
      <c r="M60" s="150">
        <f t="shared" si="23"/>
        <v>0</v>
      </c>
      <c r="N60" s="150">
        <f t="shared" si="24"/>
        <v>1</v>
      </c>
      <c r="O60" s="160"/>
    </row>
    <row r="61" spans="1:16" ht="90.6" customHeight="1" x14ac:dyDescent="0.15">
      <c r="B61" s="495"/>
      <c r="C61" s="495"/>
      <c r="D61" s="148" t="s">
        <v>622</v>
      </c>
      <c r="E61" s="284">
        <v>4</v>
      </c>
      <c r="F61" s="284"/>
      <c r="G61" s="495"/>
      <c r="H61" s="470"/>
      <c r="I61" s="152" t="s">
        <v>1015</v>
      </c>
      <c r="J61" s="150">
        <f t="shared" si="20"/>
        <v>3</v>
      </c>
      <c r="K61" s="150">
        <f t="shared" si="21"/>
        <v>1</v>
      </c>
      <c r="L61" s="150">
        <f t="shared" si="22"/>
        <v>2</v>
      </c>
      <c r="M61" s="150">
        <f t="shared" si="23"/>
        <v>0</v>
      </c>
      <c r="N61" s="150">
        <f t="shared" si="24"/>
        <v>1</v>
      </c>
      <c r="O61" s="160"/>
    </row>
    <row r="62" spans="1:16" ht="58.5" customHeight="1" x14ac:dyDescent="0.15">
      <c r="B62" s="495"/>
      <c r="C62" s="495"/>
      <c r="D62" s="148" t="s">
        <v>623</v>
      </c>
      <c r="E62" s="284">
        <v>4</v>
      </c>
      <c r="F62" s="284"/>
      <c r="G62" s="495"/>
      <c r="H62" s="470"/>
      <c r="I62" s="152" t="s">
        <v>1016</v>
      </c>
      <c r="J62" s="150">
        <f t="shared" si="20"/>
        <v>4</v>
      </c>
      <c r="K62" s="150">
        <f t="shared" si="21"/>
        <v>4</v>
      </c>
      <c r="L62" s="150">
        <f t="shared" si="22"/>
        <v>0</v>
      </c>
      <c r="M62" s="150">
        <f t="shared" si="23"/>
        <v>0</v>
      </c>
      <c r="N62" s="150">
        <f t="shared" si="24"/>
        <v>0</v>
      </c>
      <c r="O62" s="160"/>
    </row>
    <row r="63" spans="1:16" ht="51" customHeight="1" x14ac:dyDescent="0.15">
      <c r="B63" s="495"/>
      <c r="C63" s="496"/>
      <c r="D63" s="148" t="s">
        <v>624</v>
      </c>
      <c r="E63" s="284">
        <v>4</v>
      </c>
      <c r="F63" s="284"/>
      <c r="G63" s="496"/>
      <c r="H63" s="511"/>
      <c r="I63" s="152" t="s">
        <v>1017</v>
      </c>
      <c r="J63" s="150">
        <f t="shared" si="20"/>
        <v>2</v>
      </c>
      <c r="K63" s="150">
        <f t="shared" si="21"/>
        <v>1</v>
      </c>
      <c r="L63" s="150">
        <f t="shared" si="22"/>
        <v>1</v>
      </c>
      <c r="M63" s="150">
        <f t="shared" si="23"/>
        <v>0</v>
      </c>
      <c r="N63" s="150">
        <f t="shared" si="24"/>
        <v>2</v>
      </c>
      <c r="O63" s="160"/>
    </row>
    <row r="64" spans="1:16" ht="23.25" customHeight="1" x14ac:dyDescent="0.15">
      <c r="A64" s="98" t="s">
        <v>915</v>
      </c>
      <c r="B64" s="496"/>
      <c r="C64" s="288"/>
      <c r="D64" s="155"/>
      <c r="E64" s="283">
        <f>SUM(E50:E63)</f>
        <v>68</v>
      </c>
      <c r="F64" s="283">
        <f>SUM(F50:F63)</f>
        <v>18</v>
      </c>
      <c r="G64" s="283">
        <f>SUM(G50:G63)</f>
        <v>44</v>
      </c>
      <c r="H64" s="286"/>
      <c r="I64" s="157"/>
      <c r="J64" s="417">
        <f>SUM(J50:J63)</f>
        <v>78</v>
      </c>
      <c r="K64" s="417">
        <f>SUM(K50:K63)</f>
        <v>64</v>
      </c>
      <c r="L64" s="417">
        <f>SUM(L50:L63)</f>
        <v>14</v>
      </c>
      <c r="M64" s="417">
        <f>SUM(M50:M63)</f>
        <v>0</v>
      </c>
      <c r="N64" s="417">
        <f>SUM(N50:N63)</f>
        <v>-10</v>
      </c>
      <c r="O64" s="283"/>
      <c r="P64" s="340" t="s">
        <v>1200</v>
      </c>
    </row>
    <row r="65" spans="2:15" ht="70.5" customHeight="1" x14ac:dyDescent="0.15">
      <c r="B65" s="504" t="s">
        <v>573</v>
      </c>
      <c r="C65" s="287" t="s">
        <v>438</v>
      </c>
      <c r="D65" s="197" t="s">
        <v>439</v>
      </c>
      <c r="E65" s="181">
        <v>5</v>
      </c>
      <c r="F65" s="181">
        <v>5</v>
      </c>
      <c r="G65" s="519">
        <v>40</v>
      </c>
      <c r="H65" s="519" t="s">
        <v>440</v>
      </c>
      <c r="I65" s="180" t="s">
        <v>1018</v>
      </c>
      <c r="J65" s="150">
        <f>SUM(K65:L65)</f>
        <v>5</v>
      </c>
      <c r="K65" s="150">
        <f>LEN(I65)-LEN(SUBSTITUTE(I65,_cn,""))</f>
        <v>5</v>
      </c>
      <c r="L65" s="150">
        <f>LEN(I65)-LEN(SUBSTITUTE(I65,_bn,""))</f>
        <v>0</v>
      </c>
      <c r="M65" s="150">
        <f>LEN(I65)-LEN(SUBSTITUTE(I65,_Wait,""))</f>
        <v>0</v>
      </c>
      <c r="N65" s="150">
        <f>E65-J65-M65</f>
        <v>0</v>
      </c>
      <c r="O65" s="284"/>
    </row>
    <row r="66" spans="2:15" ht="63" customHeight="1" x14ac:dyDescent="0.15">
      <c r="B66" s="495"/>
      <c r="C66" s="504" t="s">
        <v>560</v>
      </c>
      <c r="D66" s="197" t="s">
        <v>441</v>
      </c>
      <c r="E66" s="181">
        <v>4</v>
      </c>
      <c r="F66" s="181">
        <v>4</v>
      </c>
      <c r="G66" s="516"/>
      <c r="H66" s="520"/>
      <c r="I66" s="198" t="s">
        <v>1019</v>
      </c>
      <c r="J66" s="150">
        <f t="shared" ref="J66:J81" si="25">SUM(K66:L66)</f>
        <v>4</v>
      </c>
      <c r="K66" s="150">
        <f t="shared" ref="K66:K81" si="26">LEN(I66)-LEN(SUBSTITUTE(I66,_cn,""))</f>
        <v>4</v>
      </c>
      <c r="L66" s="150">
        <f t="shared" ref="L66:L81" si="27">LEN(I66)-LEN(SUBSTITUTE(I66,_bn,""))</f>
        <v>0</v>
      </c>
      <c r="M66" s="150">
        <f t="shared" ref="M66:M81" si="28">LEN(I66)-LEN(SUBSTITUTE(I66,_Wait,""))</f>
        <v>0</v>
      </c>
      <c r="N66" s="150">
        <f t="shared" ref="N66:N81" si="29">E66-J66-M66</f>
        <v>0</v>
      </c>
      <c r="O66" s="154"/>
    </row>
    <row r="67" spans="2:15" ht="324" x14ac:dyDescent="0.15">
      <c r="B67" s="495"/>
      <c r="C67" s="495"/>
      <c r="D67" s="226" t="s">
        <v>561</v>
      </c>
      <c r="E67" s="181">
        <v>16</v>
      </c>
      <c r="F67" s="181">
        <v>16</v>
      </c>
      <c r="G67" s="516"/>
      <c r="H67" s="520"/>
      <c r="I67" s="218" t="s">
        <v>1020</v>
      </c>
      <c r="J67" s="150">
        <f t="shared" si="25"/>
        <v>24</v>
      </c>
      <c r="K67" s="150">
        <f t="shared" si="26"/>
        <v>24</v>
      </c>
      <c r="L67" s="150">
        <f t="shared" si="27"/>
        <v>0</v>
      </c>
      <c r="M67" s="150">
        <f t="shared" si="28"/>
        <v>0</v>
      </c>
      <c r="N67" s="150">
        <f t="shared" si="29"/>
        <v>-8</v>
      </c>
      <c r="O67" s="154"/>
    </row>
    <row r="68" spans="2:15" ht="21.75" customHeight="1" x14ac:dyDescent="0.15">
      <c r="B68" s="495"/>
      <c r="C68" s="495"/>
      <c r="D68" s="226" t="s">
        <v>562</v>
      </c>
      <c r="E68" s="181">
        <v>4</v>
      </c>
      <c r="F68" s="181"/>
      <c r="G68" s="516"/>
      <c r="H68" s="520"/>
      <c r="I68" s="217"/>
      <c r="J68" s="150">
        <f t="shared" si="25"/>
        <v>0</v>
      </c>
      <c r="K68" s="150">
        <f t="shared" si="26"/>
        <v>0</v>
      </c>
      <c r="L68" s="150">
        <f t="shared" si="27"/>
        <v>0</v>
      </c>
      <c r="M68" s="150">
        <f t="shared" si="28"/>
        <v>0</v>
      </c>
      <c r="N68" s="150">
        <f t="shared" si="29"/>
        <v>4</v>
      </c>
      <c r="O68" s="284"/>
    </row>
    <row r="69" spans="2:15" ht="117" customHeight="1" x14ac:dyDescent="0.15">
      <c r="B69" s="495"/>
      <c r="C69" s="496"/>
      <c r="D69" s="226" t="s">
        <v>501</v>
      </c>
      <c r="E69" s="181">
        <v>4</v>
      </c>
      <c r="F69" s="181"/>
      <c r="G69" s="516"/>
      <c r="H69" s="520"/>
      <c r="I69" s="199" t="s">
        <v>1021</v>
      </c>
      <c r="J69" s="150">
        <f t="shared" si="25"/>
        <v>8</v>
      </c>
      <c r="K69" s="150">
        <f t="shared" si="26"/>
        <v>8</v>
      </c>
      <c r="L69" s="150">
        <f t="shared" si="27"/>
        <v>0</v>
      </c>
      <c r="M69" s="150">
        <f t="shared" si="28"/>
        <v>0</v>
      </c>
      <c r="N69" s="150">
        <f t="shared" si="29"/>
        <v>-4</v>
      </c>
      <c r="O69" s="150" t="s">
        <v>299</v>
      </c>
    </row>
    <row r="70" spans="2:15" ht="60.75" customHeight="1" x14ac:dyDescent="0.15">
      <c r="B70" s="495"/>
      <c r="C70" s="504" t="s">
        <v>545</v>
      </c>
      <c r="D70" s="200" t="s">
        <v>527</v>
      </c>
      <c r="E70" s="181">
        <v>4</v>
      </c>
      <c r="F70" s="181">
        <v>4</v>
      </c>
      <c r="G70" s="516"/>
      <c r="H70" s="520"/>
      <c r="I70" s="198" t="s">
        <v>1022</v>
      </c>
      <c r="J70" s="150">
        <f t="shared" si="25"/>
        <v>4</v>
      </c>
      <c r="K70" s="150">
        <f t="shared" si="26"/>
        <v>4</v>
      </c>
      <c r="L70" s="150">
        <f t="shared" si="27"/>
        <v>0</v>
      </c>
      <c r="M70" s="150">
        <f t="shared" si="28"/>
        <v>0</v>
      </c>
      <c r="N70" s="150">
        <f t="shared" si="29"/>
        <v>0</v>
      </c>
      <c r="O70" s="284"/>
    </row>
    <row r="71" spans="2:15" ht="300" customHeight="1" x14ac:dyDescent="0.15">
      <c r="B71" s="495"/>
      <c r="C71" s="495"/>
      <c r="D71" s="227" t="s">
        <v>563</v>
      </c>
      <c r="E71" s="181">
        <v>12</v>
      </c>
      <c r="F71" s="181">
        <v>12</v>
      </c>
      <c r="G71" s="516"/>
      <c r="H71" s="520"/>
      <c r="I71" s="198" t="s">
        <v>1368</v>
      </c>
      <c r="J71" s="150">
        <f t="shared" si="25"/>
        <v>19</v>
      </c>
      <c r="K71" s="150">
        <f t="shared" si="26"/>
        <v>19</v>
      </c>
      <c r="L71" s="150">
        <f t="shared" si="27"/>
        <v>0</v>
      </c>
      <c r="M71" s="150">
        <f t="shared" si="28"/>
        <v>0</v>
      </c>
      <c r="N71" s="150">
        <f t="shared" si="29"/>
        <v>-7</v>
      </c>
      <c r="O71" s="284"/>
    </row>
    <row r="72" spans="2:15" ht="47.25" customHeight="1" x14ac:dyDescent="0.15">
      <c r="B72" s="495"/>
      <c r="C72" s="495"/>
      <c r="D72" s="227" t="s">
        <v>564</v>
      </c>
      <c r="E72" s="181">
        <v>4</v>
      </c>
      <c r="F72" s="181"/>
      <c r="G72" s="516"/>
      <c r="H72" s="520"/>
      <c r="I72" s="216"/>
      <c r="J72" s="150">
        <f t="shared" si="25"/>
        <v>0</v>
      </c>
      <c r="K72" s="150">
        <f t="shared" si="26"/>
        <v>0</v>
      </c>
      <c r="L72" s="150">
        <f t="shared" si="27"/>
        <v>0</v>
      </c>
      <c r="M72" s="150">
        <f t="shared" si="28"/>
        <v>0</v>
      </c>
      <c r="N72" s="150">
        <f t="shared" si="29"/>
        <v>4</v>
      </c>
      <c r="O72" s="160"/>
    </row>
    <row r="73" spans="2:15" ht="162" customHeight="1" x14ac:dyDescent="0.15">
      <c r="B73" s="495"/>
      <c r="C73" s="495"/>
      <c r="D73" s="202" t="s">
        <v>565</v>
      </c>
      <c r="E73" s="181">
        <v>8</v>
      </c>
      <c r="F73" s="181"/>
      <c r="G73" s="516"/>
      <c r="H73" s="520"/>
      <c r="I73" s="198" t="s">
        <v>1023</v>
      </c>
      <c r="J73" s="150">
        <f t="shared" si="25"/>
        <v>10</v>
      </c>
      <c r="K73" s="150">
        <f t="shared" si="26"/>
        <v>10</v>
      </c>
      <c r="L73" s="150">
        <f t="shared" si="27"/>
        <v>0</v>
      </c>
      <c r="M73" s="150">
        <f t="shared" si="28"/>
        <v>0</v>
      </c>
      <c r="N73" s="150">
        <f t="shared" si="29"/>
        <v>-2</v>
      </c>
      <c r="O73" s="160"/>
    </row>
    <row r="74" spans="2:15" ht="60" customHeight="1" x14ac:dyDescent="0.15">
      <c r="B74" s="495"/>
      <c r="C74" s="504" t="s">
        <v>538</v>
      </c>
      <c r="D74" s="201" t="s">
        <v>442</v>
      </c>
      <c r="E74" s="181">
        <v>4</v>
      </c>
      <c r="F74" s="181">
        <v>4</v>
      </c>
      <c r="G74" s="516"/>
      <c r="H74" s="520"/>
      <c r="I74" s="198" t="s">
        <v>1024</v>
      </c>
      <c r="J74" s="150">
        <f t="shared" si="25"/>
        <v>4</v>
      </c>
      <c r="K74" s="150">
        <f t="shared" si="26"/>
        <v>4</v>
      </c>
      <c r="L74" s="150">
        <f t="shared" si="27"/>
        <v>0</v>
      </c>
      <c r="M74" s="150">
        <f t="shared" si="28"/>
        <v>0</v>
      </c>
      <c r="N74" s="150">
        <f t="shared" si="29"/>
        <v>0</v>
      </c>
      <c r="O74" s="160"/>
    </row>
    <row r="75" spans="2:15" ht="163.9" customHeight="1" x14ac:dyDescent="0.15">
      <c r="B75" s="495"/>
      <c r="C75" s="495"/>
      <c r="D75" s="201" t="s">
        <v>566</v>
      </c>
      <c r="E75" s="181">
        <v>8</v>
      </c>
      <c r="F75" s="181">
        <v>4</v>
      </c>
      <c r="G75" s="516"/>
      <c r="H75" s="520"/>
      <c r="I75" s="231" t="s">
        <v>1025</v>
      </c>
      <c r="J75" s="150">
        <f t="shared" si="25"/>
        <v>11</v>
      </c>
      <c r="K75" s="150">
        <f t="shared" si="26"/>
        <v>11</v>
      </c>
      <c r="L75" s="150">
        <f t="shared" si="27"/>
        <v>0</v>
      </c>
      <c r="M75" s="150">
        <f t="shared" si="28"/>
        <v>0</v>
      </c>
      <c r="N75" s="150">
        <f t="shared" si="29"/>
        <v>-3</v>
      </c>
      <c r="O75" s="160"/>
    </row>
    <row r="76" spans="2:15" ht="107.45" customHeight="1" x14ac:dyDescent="0.15">
      <c r="B76" s="495"/>
      <c r="C76" s="496"/>
      <c r="D76" s="228" t="s">
        <v>501</v>
      </c>
      <c r="E76" s="181">
        <v>8</v>
      </c>
      <c r="F76" s="181"/>
      <c r="G76" s="516"/>
      <c r="H76" s="520"/>
      <c r="I76" s="198" t="s">
        <v>1026</v>
      </c>
      <c r="J76" s="150">
        <f t="shared" si="25"/>
        <v>7</v>
      </c>
      <c r="K76" s="150">
        <f t="shared" si="26"/>
        <v>7</v>
      </c>
      <c r="L76" s="150">
        <f t="shared" si="27"/>
        <v>0</v>
      </c>
      <c r="M76" s="150">
        <f t="shared" si="28"/>
        <v>0</v>
      </c>
      <c r="N76" s="150">
        <f t="shared" si="29"/>
        <v>1</v>
      </c>
      <c r="O76" s="160"/>
    </row>
    <row r="77" spans="2:15" ht="60.75" customHeight="1" x14ac:dyDescent="0.15">
      <c r="B77" s="495"/>
      <c r="C77" s="504" t="s">
        <v>614</v>
      </c>
      <c r="D77" s="201" t="s">
        <v>425</v>
      </c>
      <c r="E77" s="181">
        <v>4</v>
      </c>
      <c r="F77" s="181">
        <v>4</v>
      </c>
      <c r="G77" s="516"/>
      <c r="H77" s="520"/>
      <c r="I77" s="198" t="s">
        <v>1027</v>
      </c>
      <c r="J77" s="150">
        <f t="shared" si="25"/>
        <v>4</v>
      </c>
      <c r="K77" s="150">
        <f t="shared" si="26"/>
        <v>4</v>
      </c>
      <c r="L77" s="150">
        <f t="shared" si="27"/>
        <v>0</v>
      </c>
      <c r="M77" s="150">
        <f t="shared" si="28"/>
        <v>0</v>
      </c>
      <c r="N77" s="150">
        <f t="shared" si="29"/>
        <v>0</v>
      </c>
      <c r="O77" s="196"/>
    </row>
    <row r="78" spans="2:15" ht="56.25" customHeight="1" x14ac:dyDescent="0.15">
      <c r="B78" s="495"/>
      <c r="C78" s="495"/>
      <c r="D78" s="202" t="s">
        <v>320</v>
      </c>
      <c r="E78" s="181">
        <v>4</v>
      </c>
      <c r="F78" s="181"/>
      <c r="G78" s="516"/>
      <c r="H78" s="520"/>
      <c r="I78" s="232" t="s">
        <v>1028</v>
      </c>
      <c r="J78" s="150">
        <f t="shared" si="25"/>
        <v>4</v>
      </c>
      <c r="K78" s="150">
        <f t="shared" si="26"/>
        <v>0</v>
      </c>
      <c r="L78" s="150">
        <f t="shared" si="27"/>
        <v>4</v>
      </c>
      <c r="M78" s="150">
        <f t="shared" si="28"/>
        <v>0</v>
      </c>
      <c r="N78" s="150">
        <f t="shared" si="29"/>
        <v>0</v>
      </c>
      <c r="O78" s="512" t="s">
        <v>511</v>
      </c>
    </row>
    <row r="79" spans="2:15" ht="145.5" customHeight="1" x14ac:dyDescent="0.15">
      <c r="B79" s="495"/>
      <c r="C79" s="495"/>
      <c r="D79" s="202" t="s">
        <v>501</v>
      </c>
      <c r="E79" s="181">
        <v>8</v>
      </c>
      <c r="F79" s="181"/>
      <c r="G79" s="516"/>
      <c r="H79" s="520"/>
      <c r="I79" s="218" t="s">
        <v>1386</v>
      </c>
      <c r="J79" s="150">
        <f t="shared" si="25"/>
        <v>12</v>
      </c>
      <c r="K79" s="150">
        <f t="shared" si="26"/>
        <v>0</v>
      </c>
      <c r="L79" s="150">
        <f t="shared" si="27"/>
        <v>12</v>
      </c>
      <c r="M79" s="150">
        <f t="shared" si="28"/>
        <v>0</v>
      </c>
      <c r="N79" s="150">
        <f t="shared" si="29"/>
        <v>-4</v>
      </c>
      <c r="O79" s="513"/>
    </row>
    <row r="80" spans="2:15" ht="66" customHeight="1" x14ac:dyDescent="0.15">
      <c r="B80" s="495"/>
      <c r="C80" s="495"/>
      <c r="D80" s="235" t="s">
        <v>594</v>
      </c>
      <c r="E80" s="181">
        <v>4</v>
      </c>
      <c r="F80" s="181"/>
      <c r="G80" s="516"/>
      <c r="H80" s="520"/>
      <c r="I80" s="198" t="s">
        <v>1029</v>
      </c>
      <c r="J80" s="150">
        <f t="shared" si="25"/>
        <v>4</v>
      </c>
      <c r="K80" s="150">
        <f t="shared" si="26"/>
        <v>0</v>
      </c>
      <c r="L80" s="150">
        <f t="shared" si="27"/>
        <v>4</v>
      </c>
      <c r="M80" s="150">
        <f t="shared" si="28"/>
        <v>0</v>
      </c>
      <c r="N80" s="150">
        <f t="shared" si="29"/>
        <v>0</v>
      </c>
      <c r="O80" s="513"/>
    </row>
    <row r="81" spans="1:17" ht="108" x14ac:dyDescent="0.15">
      <c r="B81" s="495"/>
      <c r="C81" s="495"/>
      <c r="D81" s="235" t="s">
        <v>595</v>
      </c>
      <c r="E81" s="181">
        <v>4</v>
      </c>
      <c r="F81" s="181"/>
      <c r="G81" s="517"/>
      <c r="H81" s="521"/>
      <c r="I81" s="198" t="s">
        <v>1030</v>
      </c>
      <c r="J81" s="150">
        <f t="shared" si="25"/>
        <v>4</v>
      </c>
      <c r="K81" s="150">
        <f t="shared" si="26"/>
        <v>0</v>
      </c>
      <c r="L81" s="150">
        <f t="shared" si="27"/>
        <v>4</v>
      </c>
      <c r="M81" s="150">
        <f t="shared" si="28"/>
        <v>0</v>
      </c>
      <c r="N81" s="150">
        <f t="shared" si="29"/>
        <v>0</v>
      </c>
      <c r="O81" s="514"/>
    </row>
    <row r="82" spans="1:17" ht="27" customHeight="1" x14ac:dyDescent="0.15">
      <c r="A82" s="98" t="s">
        <v>913</v>
      </c>
      <c r="B82" s="496"/>
      <c r="C82" s="496"/>
      <c r="D82" s="155"/>
      <c r="E82" s="283">
        <f>SUM(E65:E81)</f>
        <v>105</v>
      </c>
      <c r="F82" s="283">
        <f>SUM(F65:F81)</f>
        <v>53</v>
      </c>
      <c r="G82" s="283">
        <f>SUM(G65:G81)</f>
        <v>40</v>
      </c>
      <c r="H82" s="286"/>
      <c r="I82" s="157"/>
      <c r="J82" s="417">
        <f>SUM(J65:J81)</f>
        <v>124</v>
      </c>
      <c r="K82" s="417">
        <f>SUM(K65:K81)</f>
        <v>100</v>
      </c>
      <c r="L82" s="417">
        <f>SUM(L65:L81)</f>
        <v>24</v>
      </c>
      <c r="M82" s="417">
        <f>SUM(M65:M81)</f>
        <v>0</v>
      </c>
      <c r="N82" s="417">
        <f>SUM(N65:N81)</f>
        <v>-19</v>
      </c>
      <c r="O82" s="283"/>
      <c r="P82" s="340" t="s">
        <v>1200</v>
      </c>
    </row>
    <row r="83" spans="1:17" s="221" customFormat="1" ht="27" customHeight="1" x14ac:dyDescent="0.15">
      <c r="B83" s="515" t="s">
        <v>574</v>
      </c>
      <c r="C83" s="280"/>
      <c r="D83" s="222" t="s">
        <v>557</v>
      </c>
      <c r="E83" s="181">
        <v>1</v>
      </c>
      <c r="F83" s="181">
        <v>1</v>
      </c>
      <c r="G83" s="280"/>
      <c r="H83" s="219"/>
      <c r="I83" s="229" t="s">
        <v>1127</v>
      </c>
      <c r="J83" s="150">
        <f>SUM(K83:L83)</f>
        <v>1</v>
      </c>
      <c r="K83" s="150">
        <f>LEN(I83)-LEN(SUBSTITUTE(I83,_cn,""))</f>
        <v>1</v>
      </c>
      <c r="L83" s="150">
        <f>LEN(I83)-LEN(SUBSTITUTE(I83,_bn,""))</f>
        <v>0</v>
      </c>
      <c r="M83" s="150">
        <f>LEN(I83)-LEN(SUBSTITUTE(I83,_Wait,""))</f>
        <v>0</v>
      </c>
      <c r="N83" s="150">
        <f>E83-J83-M83</f>
        <v>0</v>
      </c>
      <c r="O83" s="181"/>
      <c r="P83" s="220"/>
      <c r="Q83" s="76"/>
    </row>
    <row r="84" spans="1:17" s="221" customFormat="1" ht="60" x14ac:dyDescent="0.15">
      <c r="B84" s="516"/>
      <c r="C84" s="280"/>
      <c r="D84" s="222" t="s">
        <v>577</v>
      </c>
      <c r="E84" s="181">
        <v>4</v>
      </c>
      <c r="F84" s="181">
        <v>4</v>
      </c>
      <c r="G84" s="280"/>
      <c r="H84" s="219"/>
      <c r="I84" s="318" t="s">
        <v>1133</v>
      </c>
      <c r="J84" s="150">
        <f t="shared" ref="J84:J107" si="30">SUM(K84:L84)</f>
        <v>5</v>
      </c>
      <c r="K84" s="150">
        <f t="shared" ref="K84:K107" si="31">LEN(I84)-LEN(SUBSTITUTE(I84,_cn,""))</f>
        <v>4</v>
      </c>
      <c r="L84" s="150">
        <f t="shared" ref="L84:L107" si="32">LEN(I84)-LEN(SUBSTITUTE(I84,_bn,""))</f>
        <v>1</v>
      </c>
      <c r="M84" s="150">
        <f t="shared" ref="M84:M107" si="33">LEN(I84)-LEN(SUBSTITUTE(I84,_Wait,""))</f>
        <v>0</v>
      </c>
      <c r="N84" s="150">
        <f t="shared" ref="N84:N107" si="34">E84-J84-M84</f>
        <v>-1</v>
      </c>
      <c r="O84" s="181"/>
      <c r="P84" s="220"/>
      <c r="Q84" s="76"/>
    </row>
    <row r="85" spans="1:17" s="221" customFormat="1" ht="57.75" customHeight="1" x14ac:dyDescent="0.15">
      <c r="B85" s="516"/>
      <c r="C85" s="280"/>
      <c r="D85" s="222" t="s">
        <v>558</v>
      </c>
      <c r="E85" s="181">
        <v>4</v>
      </c>
      <c r="F85" s="181">
        <v>4</v>
      </c>
      <c r="G85" s="280"/>
      <c r="H85" s="219"/>
      <c r="I85" s="318" t="s">
        <v>1131</v>
      </c>
      <c r="J85" s="150">
        <f t="shared" si="30"/>
        <v>4</v>
      </c>
      <c r="K85" s="150">
        <f t="shared" si="31"/>
        <v>4</v>
      </c>
      <c r="L85" s="150">
        <f t="shared" si="32"/>
        <v>0</v>
      </c>
      <c r="M85" s="150">
        <f t="shared" si="33"/>
        <v>0</v>
      </c>
      <c r="N85" s="150">
        <f t="shared" si="34"/>
        <v>0</v>
      </c>
      <c r="O85" s="181"/>
      <c r="P85" s="220"/>
      <c r="Q85" s="76"/>
    </row>
    <row r="86" spans="1:17" ht="46.5" customHeight="1" x14ac:dyDescent="0.15">
      <c r="B86" s="516"/>
      <c r="C86" s="494" t="s">
        <v>443</v>
      </c>
      <c r="D86" s="148" t="s">
        <v>425</v>
      </c>
      <c r="E86" s="284">
        <v>4</v>
      </c>
      <c r="F86" s="284">
        <v>4</v>
      </c>
      <c r="G86" s="495"/>
      <c r="H86" s="495"/>
      <c r="I86" s="319" t="s">
        <v>1132</v>
      </c>
      <c r="J86" s="150">
        <f t="shared" si="30"/>
        <v>3</v>
      </c>
      <c r="K86" s="150">
        <f t="shared" si="31"/>
        <v>3</v>
      </c>
      <c r="L86" s="150">
        <f t="shared" si="32"/>
        <v>0</v>
      </c>
      <c r="M86" s="150">
        <f t="shared" si="33"/>
        <v>0</v>
      </c>
      <c r="N86" s="150">
        <f t="shared" si="34"/>
        <v>1</v>
      </c>
      <c r="O86" s="284"/>
      <c r="P86" s="86"/>
    </row>
    <row r="87" spans="1:17" ht="53.25" customHeight="1" x14ac:dyDescent="0.15">
      <c r="B87" s="516"/>
      <c r="C87" s="495"/>
      <c r="D87" s="148" t="s">
        <v>325</v>
      </c>
      <c r="E87" s="284">
        <v>4</v>
      </c>
      <c r="F87" s="284">
        <v>4</v>
      </c>
      <c r="G87" s="495"/>
      <c r="H87" s="461"/>
      <c r="I87" s="311" t="s">
        <v>1135</v>
      </c>
      <c r="J87" s="150">
        <f t="shared" si="30"/>
        <v>4</v>
      </c>
      <c r="K87" s="150">
        <f t="shared" si="31"/>
        <v>4</v>
      </c>
      <c r="L87" s="150">
        <f t="shared" si="32"/>
        <v>0</v>
      </c>
      <c r="M87" s="150">
        <f t="shared" si="33"/>
        <v>0</v>
      </c>
      <c r="N87" s="150">
        <f t="shared" si="34"/>
        <v>0</v>
      </c>
      <c r="O87" s="154"/>
    </row>
    <row r="88" spans="1:17" ht="108" x14ac:dyDescent="0.15">
      <c r="B88" s="516"/>
      <c r="C88" s="495"/>
      <c r="D88" s="77" t="s">
        <v>583</v>
      </c>
      <c r="E88" s="284">
        <v>6</v>
      </c>
      <c r="F88" s="284">
        <v>6</v>
      </c>
      <c r="G88" s="495"/>
      <c r="H88" s="461"/>
      <c r="I88" s="263" t="s">
        <v>1377</v>
      </c>
      <c r="J88" s="150">
        <f t="shared" si="30"/>
        <v>8</v>
      </c>
      <c r="K88" s="150">
        <f t="shared" si="31"/>
        <v>8</v>
      </c>
      <c r="L88" s="150">
        <f t="shared" si="32"/>
        <v>0</v>
      </c>
      <c r="M88" s="150"/>
      <c r="N88" s="150">
        <f t="shared" si="34"/>
        <v>-2</v>
      </c>
      <c r="O88" s="154"/>
    </row>
    <row r="89" spans="1:17" ht="24.75" customHeight="1" x14ac:dyDescent="0.15">
      <c r="B89" s="516"/>
      <c r="C89" s="495"/>
      <c r="D89" s="230" t="s">
        <v>580</v>
      </c>
      <c r="E89" s="284">
        <v>4</v>
      </c>
      <c r="F89" s="284">
        <v>4</v>
      </c>
      <c r="G89" s="495"/>
      <c r="H89" s="461"/>
      <c r="I89" s="149"/>
      <c r="J89" s="150">
        <f t="shared" si="30"/>
        <v>0</v>
      </c>
      <c r="K89" s="150">
        <f t="shared" si="31"/>
        <v>0</v>
      </c>
      <c r="L89" s="150">
        <f t="shared" si="32"/>
        <v>0</v>
      </c>
      <c r="M89" s="150">
        <f t="shared" si="33"/>
        <v>0</v>
      </c>
      <c r="N89" s="150">
        <f t="shared" si="34"/>
        <v>4</v>
      </c>
      <c r="O89" s="154"/>
    </row>
    <row r="90" spans="1:17" ht="276" x14ac:dyDescent="0.15">
      <c r="B90" s="516"/>
      <c r="C90" s="495"/>
      <c r="D90" s="230" t="s">
        <v>581</v>
      </c>
      <c r="E90" s="284">
        <v>16</v>
      </c>
      <c r="F90" s="284">
        <v>12</v>
      </c>
      <c r="G90" s="495"/>
      <c r="H90" s="461"/>
      <c r="I90" s="314" t="s">
        <v>1378</v>
      </c>
      <c r="J90" s="150">
        <f t="shared" si="30"/>
        <v>17</v>
      </c>
      <c r="K90" s="150">
        <f t="shared" si="31"/>
        <v>17</v>
      </c>
      <c r="L90" s="150">
        <f t="shared" si="32"/>
        <v>0</v>
      </c>
      <c r="M90" s="150">
        <v>6</v>
      </c>
      <c r="N90" s="150">
        <f t="shared" si="34"/>
        <v>-7</v>
      </c>
      <c r="O90" s="284"/>
    </row>
    <row r="91" spans="1:17" ht="120" x14ac:dyDescent="0.15">
      <c r="B91" s="516"/>
      <c r="C91" s="495"/>
      <c r="D91" s="230" t="s">
        <v>582</v>
      </c>
      <c r="E91" s="284">
        <v>16</v>
      </c>
      <c r="F91" s="284"/>
      <c r="G91" s="495"/>
      <c r="H91" s="461"/>
      <c r="I91" s="314" t="s">
        <v>1354</v>
      </c>
      <c r="J91" s="150">
        <f t="shared" si="30"/>
        <v>10</v>
      </c>
      <c r="K91" s="150">
        <f t="shared" si="31"/>
        <v>10</v>
      </c>
      <c r="L91" s="150">
        <f t="shared" si="32"/>
        <v>0</v>
      </c>
      <c r="M91" s="150">
        <f t="shared" si="33"/>
        <v>0</v>
      </c>
      <c r="N91" s="150">
        <f t="shared" si="34"/>
        <v>6</v>
      </c>
      <c r="O91" s="284"/>
    </row>
    <row r="92" spans="1:17" ht="84" x14ac:dyDescent="0.15">
      <c r="B92" s="516"/>
      <c r="C92" s="495"/>
      <c r="D92" s="230" t="s">
        <v>578</v>
      </c>
      <c r="E92" s="284">
        <v>6</v>
      </c>
      <c r="F92" s="284">
        <v>6</v>
      </c>
      <c r="G92" s="495"/>
      <c r="H92" s="461"/>
      <c r="I92" s="314" t="s">
        <v>1331</v>
      </c>
      <c r="J92" s="150">
        <f t="shared" si="30"/>
        <v>7</v>
      </c>
      <c r="K92" s="150">
        <f t="shared" si="31"/>
        <v>7</v>
      </c>
      <c r="L92" s="150">
        <f t="shared" si="32"/>
        <v>0</v>
      </c>
      <c r="M92" s="150">
        <f t="shared" si="33"/>
        <v>0</v>
      </c>
      <c r="N92" s="150">
        <f t="shared" si="34"/>
        <v>-1</v>
      </c>
      <c r="O92" s="284"/>
    </row>
    <row r="93" spans="1:17" ht="105.6" customHeight="1" x14ac:dyDescent="0.15">
      <c r="B93" s="516"/>
      <c r="C93" s="496"/>
      <c r="D93" s="230" t="s">
        <v>579</v>
      </c>
      <c r="E93" s="284">
        <v>10</v>
      </c>
      <c r="F93" s="284"/>
      <c r="G93" s="495"/>
      <c r="H93" s="461"/>
      <c r="I93" s="317" t="s">
        <v>1128</v>
      </c>
      <c r="J93" s="150">
        <f t="shared" si="30"/>
        <v>7</v>
      </c>
      <c r="K93" s="150">
        <f t="shared" si="31"/>
        <v>7</v>
      </c>
      <c r="L93" s="150">
        <f t="shared" si="32"/>
        <v>0</v>
      </c>
      <c r="M93" s="150">
        <f t="shared" si="33"/>
        <v>0</v>
      </c>
      <c r="N93" s="150">
        <f t="shared" si="34"/>
        <v>3</v>
      </c>
      <c r="O93" s="150" t="s">
        <v>299</v>
      </c>
    </row>
    <row r="94" spans="1:17" ht="73.5" x14ac:dyDescent="0.15">
      <c r="B94" s="516"/>
      <c r="C94" s="509" t="s">
        <v>444</v>
      </c>
      <c r="D94" s="148" t="s">
        <v>425</v>
      </c>
      <c r="E94" s="284">
        <v>5</v>
      </c>
      <c r="F94" s="284">
        <v>5</v>
      </c>
      <c r="G94" s="495"/>
      <c r="H94" s="461"/>
      <c r="I94" s="317" t="s">
        <v>1334</v>
      </c>
      <c r="J94" s="150">
        <f t="shared" si="30"/>
        <v>6</v>
      </c>
      <c r="K94" s="150">
        <f t="shared" si="31"/>
        <v>6</v>
      </c>
      <c r="L94" s="150">
        <f t="shared" si="32"/>
        <v>0</v>
      </c>
      <c r="M94" s="150">
        <f t="shared" si="33"/>
        <v>0</v>
      </c>
      <c r="N94" s="150">
        <f t="shared" si="34"/>
        <v>-1</v>
      </c>
      <c r="O94" s="284"/>
    </row>
    <row r="95" spans="1:17" ht="51" customHeight="1" x14ac:dyDescent="0.15">
      <c r="B95" s="516"/>
      <c r="C95" s="509"/>
      <c r="D95" s="148" t="s">
        <v>325</v>
      </c>
      <c r="E95" s="284">
        <v>4</v>
      </c>
      <c r="F95" s="284">
        <v>4</v>
      </c>
      <c r="G95" s="495"/>
      <c r="H95" s="461"/>
      <c r="I95" s="317" t="s">
        <v>1134</v>
      </c>
      <c r="J95" s="150">
        <f t="shared" si="30"/>
        <v>4</v>
      </c>
      <c r="K95" s="150">
        <f t="shared" si="31"/>
        <v>4</v>
      </c>
      <c r="L95" s="150">
        <f t="shared" si="32"/>
        <v>0</v>
      </c>
      <c r="M95" s="150">
        <f t="shared" si="33"/>
        <v>0</v>
      </c>
      <c r="N95" s="150">
        <f t="shared" si="34"/>
        <v>0</v>
      </c>
      <c r="O95" s="284"/>
    </row>
    <row r="96" spans="1:17" ht="57.75" customHeight="1" x14ac:dyDescent="0.15">
      <c r="B96" s="516"/>
      <c r="C96" s="509"/>
      <c r="D96" s="230" t="s">
        <v>584</v>
      </c>
      <c r="E96" s="284">
        <v>4</v>
      </c>
      <c r="F96" s="284">
        <v>4</v>
      </c>
      <c r="G96" s="495"/>
      <c r="H96" s="461"/>
      <c r="I96" s="317" t="s">
        <v>1389</v>
      </c>
      <c r="J96" s="150">
        <f t="shared" si="30"/>
        <v>3</v>
      </c>
      <c r="K96" s="150">
        <f t="shared" si="31"/>
        <v>3</v>
      </c>
      <c r="L96" s="150">
        <f t="shared" si="32"/>
        <v>0</v>
      </c>
      <c r="M96" s="150">
        <f t="shared" si="33"/>
        <v>0</v>
      </c>
      <c r="N96" s="150">
        <f t="shared" si="34"/>
        <v>1</v>
      </c>
      <c r="O96" s="160"/>
    </row>
    <row r="97" spans="1:17" ht="32.25" customHeight="1" x14ac:dyDescent="0.15">
      <c r="B97" s="516"/>
      <c r="C97" s="509"/>
      <c r="D97" s="230" t="s">
        <v>585</v>
      </c>
      <c r="E97" s="284">
        <v>4</v>
      </c>
      <c r="F97" s="284">
        <v>4</v>
      </c>
      <c r="G97" s="495"/>
      <c r="H97" s="461"/>
      <c r="I97" s="161" t="s">
        <v>1031</v>
      </c>
      <c r="J97" s="150">
        <f t="shared" si="30"/>
        <v>2</v>
      </c>
      <c r="K97" s="150">
        <f t="shared" si="31"/>
        <v>2</v>
      </c>
      <c r="L97" s="150">
        <f t="shared" si="32"/>
        <v>0</v>
      </c>
      <c r="M97" s="150">
        <f t="shared" si="33"/>
        <v>0</v>
      </c>
      <c r="N97" s="150">
        <f t="shared" si="34"/>
        <v>2</v>
      </c>
      <c r="O97" s="160"/>
    </row>
    <row r="98" spans="1:17" ht="148.5" x14ac:dyDescent="0.15">
      <c r="B98" s="516"/>
      <c r="C98" s="509"/>
      <c r="D98" s="230" t="s">
        <v>586</v>
      </c>
      <c r="E98" s="284">
        <v>6</v>
      </c>
      <c r="F98" s="284">
        <v>6</v>
      </c>
      <c r="G98" s="495"/>
      <c r="H98" s="461"/>
      <c r="I98" s="161" t="s">
        <v>1032</v>
      </c>
      <c r="J98" s="150">
        <f t="shared" si="30"/>
        <v>11</v>
      </c>
      <c r="K98" s="150">
        <f t="shared" si="31"/>
        <v>11</v>
      </c>
      <c r="L98" s="150">
        <f t="shared" si="32"/>
        <v>0</v>
      </c>
      <c r="M98" s="150">
        <f t="shared" si="33"/>
        <v>0</v>
      </c>
      <c r="N98" s="150">
        <f t="shared" si="34"/>
        <v>-5</v>
      </c>
      <c r="O98" s="160"/>
    </row>
    <row r="99" spans="1:17" ht="121.5" x14ac:dyDescent="0.15">
      <c r="B99" s="516"/>
      <c r="C99" s="509"/>
      <c r="D99" s="230" t="s">
        <v>588</v>
      </c>
      <c r="E99" s="284">
        <v>12</v>
      </c>
      <c r="F99" s="284"/>
      <c r="G99" s="495"/>
      <c r="H99" s="461"/>
      <c r="I99" s="158" t="s">
        <v>1033</v>
      </c>
      <c r="J99" s="150">
        <f t="shared" si="30"/>
        <v>9</v>
      </c>
      <c r="K99" s="150">
        <f t="shared" si="31"/>
        <v>9</v>
      </c>
      <c r="L99" s="150">
        <f t="shared" si="32"/>
        <v>0</v>
      </c>
      <c r="M99" s="150">
        <f t="shared" si="33"/>
        <v>0</v>
      </c>
      <c r="N99" s="150">
        <f t="shared" si="34"/>
        <v>3</v>
      </c>
      <c r="O99" s="160"/>
    </row>
    <row r="100" spans="1:17" ht="21" customHeight="1" x14ac:dyDescent="0.15">
      <c r="B100" s="516"/>
      <c r="C100" s="509"/>
      <c r="D100" s="230" t="s">
        <v>587</v>
      </c>
      <c r="E100" s="284">
        <v>8</v>
      </c>
      <c r="F100" s="284">
        <v>8</v>
      </c>
      <c r="G100" s="495"/>
      <c r="H100" s="461"/>
      <c r="I100" s="158" t="s">
        <v>1332</v>
      </c>
      <c r="J100" s="150">
        <f t="shared" si="30"/>
        <v>1</v>
      </c>
      <c r="K100" s="150">
        <f t="shared" si="31"/>
        <v>1</v>
      </c>
      <c r="L100" s="150">
        <f t="shared" si="32"/>
        <v>0</v>
      </c>
      <c r="M100" s="150">
        <f t="shared" si="33"/>
        <v>0</v>
      </c>
      <c r="N100" s="150">
        <f t="shared" si="34"/>
        <v>7</v>
      </c>
      <c r="O100" s="160"/>
    </row>
    <row r="101" spans="1:17" ht="72" x14ac:dyDescent="0.15">
      <c r="B101" s="516"/>
      <c r="C101" s="509"/>
      <c r="D101" s="241" t="s">
        <v>611</v>
      </c>
      <c r="E101" s="284">
        <v>8</v>
      </c>
      <c r="F101" s="284">
        <v>4</v>
      </c>
      <c r="G101" s="495"/>
      <c r="H101" s="461"/>
      <c r="I101" s="314" t="s">
        <v>1130</v>
      </c>
      <c r="J101" s="150">
        <f t="shared" si="30"/>
        <v>6</v>
      </c>
      <c r="K101" s="150">
        <f t="shared" si="31"/>
        <v>6</v>
      </c>
      <c r="L101" s="150">
        <f t="shared" si="32"/>
        <v>0</v>
      </c>
      <c r="M101" s="150">
        <f t="shared" si="33"/>
        <v>0</v>
      </c>
      <c r="N101" s="150">
        <f t="shared" si="34"/>
        <v>2</v>
      </c>
      <c r="O101" s="160"/>
    </row>
    <row r="102" spans="1:17" ht="69.75" customHeight="1" x14ac:dyDescent="0.15">
      <c r="B102" s="516"/>
      <c r="C102" s="509"/>
      <c r="D102" s="148" t="s">
        <v>445</v>
      </c>
      <c r="E102" s="284">
        <v>12</v>
      </c>
      <c r="F102" s="284">
        <v>4</v>
      </c>
      <c r="G102" s="495"/>
      <c r="H102" s="461"/>
      <c r="I102" s="316" t="s">
        <v>1129</v>
      </c>
      <c r="J102" s="150">
        <f t="shared" si="30"/>
        <v>5</v>
      </c>
      <c r="K102" s="150">
        <f t="shared" si="31"/>
        <v>3</v>
      </c>
      <c r="L102" s="150">
        <f t="shared" si="32"/>
        <v>2</v>
      </c>
      <c r="M102" s="150">
        <f t="shared" si="33"/>
        <v>0</v>
      </c>
      <c r="N102" s="150">
        <f t="shared" si="34"/>
        <v>7</v>
      </c>
      <c r="O102" s="160"/>
    </row>
    <row r="103" spans="1:17" ht="111.75" customHeight="1" x14ac:dyDescent="0.15">
      <c r="B103" s="516"/>
      <c r="C103" s="509"/>
      <c r="D103" s="148" t="s">
        <v>446</v>
      </c>
      <c r="E103" s="284">
        <v>8</v>
      </c>
      <c r="F103" s="284"/>
      <c r="G103" s="495"/>
      <c r="H103" s="461"/>
      <c r="I103" s="311" t="s">
        <v>1333</v>
      </c>
      <c r="J103" s="150">
        <f t="shared" si="30"/>
        <v>8</v>
      </c>
      <c r="K103" s="150">
        <f t="shared" si="31"/>
        <v>8</v>
      </c>
      <c r="L103" s="150">
        <f t="shared" si="32"/>
        <v>0</v>
      </c>
      <c r="M103" s="150">
        <f t="shared" si="33"/>
        <v>0</v>
      </c>
      <c r="N103" s="150">
        <f t="shared" si="34"/>
        <v>0</v>
      </c>
      <c r="O103" s="284" t="s">
        <v>447</v>
      </c>
    </row>
    <row r="104" spans="1:17" ht="30" customHeight="1" x14ac:dyDescent="0.15">
      <c r="B104" s="516"/>
      <c r="C104" s="518" t="s">
        <v>529</v>
      </c>
      <c r="D104" s="77" t="s">
        <v>533</v>
      </c>
      <c r="E104" s="284">
        <v>1</v>
      </c>
      <c r="F104" s="284">
        <v>1</v>
      </c>
      <c r="G104" s="281"/>
      <c r="H104" s="276"/>
      <c r="I104" s="158" t="s">
        <v>1340</v>
      </c>
      <c r="J104" s="150">
        <f t="shared" si="30"/>
        <v>2</v>
      </c>
      <c r="K104" s="150">
        <f t="shared" si="31"/>
        <v>0</v>
      </c>
      <c r="L104" s="150">
        <f t="shared" si="32"/>
        <v>2</v>
      </c>
      <c r="M104" s="150">
        <f t="shared" si="33"/>
        <v>0</v>
      </c>
      <c r="N104" s="150">
        <f t="shared" si="34"/>
        <v>-1</v>
      </c>
      <c r="O104" s="160"/>
    </row>
    <row r="105" spans="1:17" ht="30" customHeight="1" x14ac:dyDescent="0.15">
      <c r="B105" s="516"/>
      <c r="C105" s="509"/>
      <c r="D105" s="77" t="s">
        <v>530</v>
      </c>
      <c r="E105" s="284">
        <v>1</v>
      </c>
      <c r="F105" s="284">
        <v>1</v>
      </c>
      <c r="G105" s="281"/>
      <c r="H105" s="276"/>
      <c r="I105" s="158"/>
      <c r="J105" s="150">
        <f t="shared" si="30"/>
        <v>0</v>
      </c>
      <c r="K105" s="150">
        <f t="shared" si="31"/>
        <v>0</v>
      </c>
      <c r="L105" s="150">
        <f t="shared" si="32"/>
        <v>0</v>
      </c>
      <c r="M105" s="150">
        <f t="shared" si="33"/>
        <v>0</v>
      </c>
      <c r="N105" s="150">
        <f t="shared" si="34"/>
        <v>1</v>
      </c>
      <c r="O105" s="160"/>
    </row>
    <row r="106" spans="1:17" ht="30" customHeight="1" x14ac:dyDescent="0.15">
      <c r="B106" s="516"/>
      <c r="C106" s="509"/>
      <c r="D106" s="77" t="s">
        <v>531</v>
      </c>
      <c r="E106" s="284">
        <v>1</v>
      </c>
      <c r="F106" s="284">
        <v>1</v>
      </c>
      <c r="G106" s="281"/>
      <c r="H106" s="276"/>
      <c r="I106" s="158"/>
      <c r="J106" s="150">
        <f t="shared" si="30"/>
        <v>0</v>
      </c>
      <c r="K106" s="150">
        <f t="shared" si="31"/>
        <v>0</v>
      </c>
      <c r="L106" s="150">
        <f t="shared" si="32"/>
        <v>0</v>
      </c>
      <c r="M106" s="150">
        <f t="shared" si="33"/>
        <v>0</v>
      </c>
      <c r="N106" s="150">
        <f t="shared" si="34"/>
        <v>1</v>
      </c>
      <c r="O106" s="160"/>
    </row>
    <row r="107" spans="1:17" ht="119.25" customHeight="1" x14ac:dyDescent="0.15">
      <c r="B107" s="516"/>
      <c r="C107" s="509"/>
      <c r="D107" s="77" t="s">
        <v>532</v>
      </c>
      <c r="E107" s="284">
        <v>13</v>
      </c>
      <c r="F107" s="284">
        <v>13</v>
      </c>
      <c r="G107" s="281"/>
      <c r="H107" s="276"/>
      <c r="I107" s="314" t="s">
        <v>1183</v>
      </c>
      <c r="J107" s="150">
        <f t="shared" si="30"/>
        <v>9</v>
      </c>
      <c r="K107" s="150">
        <f t="shared" si="31"/>
        <v>0</v>
      </c>
      <c r="L107" s="150">
        <f t="shared" si="32"/>
        <v>9</v>
      </c>
      <c r="M107" s="150">
        <f t="shared" si="33"/>
        <v>0</v>
      </c>
      <c r="N107" s="150">
        <f t="shared" si="34"/>
        <v>4</v>
      </c>
      <c r="O107" s="160"/>
    </row>
    <row r="108" spans="1:17" ht="24.75" customHeight="1" x14ac:dyDescent="0.15">
      <c r="A108" s="98" t="s">
        <v>914</v>
      </c>
      <c r="B108" s="517"/>
      <c r="C108" s="164"/>
      <c r="D108" s="165"/>
      <c r="E108" s="283">
        <f>SUM(E83:E107)</f>
        <v>162</v>
      </c>
      <c r="F108" s="283">
        <f>SUM(F83:F107)</f>
        <v>100</v>
      </c>
      <c r="G108" s="283">
        <f>SUM(G86:G103)</f>
        <v>0</v>
      </c>
      <c r="H108" s="286"/>
      <c r="I108" s="157"/>
      <c r="J108" s="417">
        <f>SUM(J83:J107)</f>
        <v>132</v>
      </c>
      <c r="K108" s="417">
        <f>SUM(K83:K107)</f>
        <v>118</v>
      </c>
      <c r="L108" s="417">
        <f>SUM(L83:L107)</f>
        <v>14</v>
      </c>
      <c r="M108" s="417">
        <f>SUM(M83:M107)</f>
        <v>6</v>
      </c>
      <c r="N108" s="417">
        <f>SUM(N83:N107)</f>
        <v>24</v>
      </c>
      <c r="O108" s="283"/>
      <c r="P108" s="340" t="s">
        <v>1200</v>
      </c>
    </row>
    <row r="109" spans="1:17" s="104" customFormat="1" ht="51.75" customHeight="1" x14ac:dyDescent="0.15">
      <c r="B109" s="522" t="s">
        <v>546</v>
      </c>
      <c r="C109" s="525" t="s">
        <v>553</v>
      </c>
      <c r="D109" s="166" t="s">
        <v>448</v>
      </c>
      <c r="E109" s="279">
        <v>4</v>
      </c>
      <c r="F109" s="167">
        <v>4</v>
      </c>
      <c r="G109" s="167"/>
      <c r="H109" s="168"/>
      <c r="I109" s="314" t="s">
        <v>1184</v>
      </c>
      <c r="J109" s="418">
        <f>SUM(K109:L109)</f>
        <v>4</v>
      </c>
      <c r="K109" s="418">
        <f>LEN(I109)-LEN(SUBSTITUTE(I109,_cn,""))</f>
        <v>4</v>
      </c>
      <c r="L109" s="418">
        <f>LEN(I109)-LEN(SUBSTITUTE(I109,_bn,""))</f>
        <v>0</v>
      </c>
      <c r="M109" s="418">
        <f>LEN(I109)-LEN(SUBSTITUTE(I109,_Wait,""))</f>
        <v>0</v>
      </c>
      <c r="N109" s="418">
        <f>E109-J109-M109</f>
        <v>0</v>
      </c>
      <c r="O109" s="279"/>
      <c r="P109" s="86"/>
      <c r="Q109" s="76"/>
    </row>
    <row r="110" spans="1:17" s="104" customFormat="1" ht="27.75" customHeight="1" x14ac:dyDescent="0.15">
      <c r="B110" s="523"/>
      <c r="C110" s="526"/>
      <c r="D110" s="92" t="s">
        <v>514</v>
      </c>
      <c r="E110" s="279">
        <v>2</v>
      </c>
      <c r="F110" s="279">
        <v>2</v>
      </c>
      <c r="G110" s="167"/>
      <c r="H110" s="168"/>
      <c r="I110" s="314" t="s">
        <v>1185</v>
      </c>
      <c r="J110" s="418">
        <f t="shared" ref="J110:J136" si="35">SUM(K110:L110)</f>
        <v>2</v>
      </c>
      <c r="K110" s="418">
        <f t="shared" ref="K110:K136" si="36">LEN(I110)-LEN(SUBSTITUTE(I110,_cn,""))</f>
        <v>2</v>
      </c>
      <c r="L110" s="418">
        <f t="shared" ref="L110:L136" si="37">LEN(I110)-LEN(SUBSTITUTE(I110,_bn,""))</f>
        <v>0</v>
      </c>
      <c r="M110" s="418">
        <f t="shared" ref="M110:M136" si="38">LEN(I110)-LEN(SUBSTITUTE(I110,_Wait,""))</f>
        <v>0</v>
      </c>
      <c r="N110" s="418">
        <f t="shared" ref="N110:N136" si="39">E110-J110-M110</f>
        <v>0</v>
      </c>
      <c r="O110" s="279"/>
      <c r="P110" s="86"/>
      <c r="Q110" s="76"/>
    </row>
    <row r="111" spans="1:17" s="104" customFormat="1" ht="191.25" customHeight="1" x14ac:dyDescent="0.15">
      <c r="B111" s="523"/>
      <c r="C111" s="526"/>
      <c r="D111" s="166" t="s">
        <v>449</v>
      </c>
      <c r="E111" s="279">
        <v>16</v>
      </c>
      <c r="F111" s="279">
        <v>16</v>
      </c>
      <c r="G111" s="167"/>
      <c r="H111" s="168"/>
      <c r="I111" s="314" t="s">
        <v>1353</v>
      </c>
      <c r="J111" s="418">
        <f t="shared" si="35"/>
        <v>15</v>
      </c>
      <c r="K111" s="418">
        <f t="shared" si="36"/>
        <v>15</v>
      </c>
      <c r="L111" s="418">
        <f t="shared" si="37"/>
        <v>0</v>
      </c>
      <c r="M111" s="418">
        <f t="shared" si="38"/>
        <v>0</v>
      </c>
      <c r="N111" s="418">
        <f t="shared" si="39"/>
        <v>1</v>
      </c>
      <c r="O111" s="279"/>
      <c r="P111" s="86"/>
      <c r="Q111" s="76"/>
    </row>
    <row r="112" spans="1:17" s="104" customFormat="1" ht="198.75" customHeight="1" x14ac:dyDescent="0.15">
      <c r="B112" s="523"/>
      <c r="C112" s="526"/>
      <c r="D112" s="166" t="s">
        <v>450</v>
      </c>
      <c r="E112" s="279">
        <v>16</v>
      </c>
      <c r="F112" s="279">
        <v>0</v>
      </c>
      <c r="G112" s="167"/>
      <c r="H112" s="168"/>
      <c r="I112" s="314" t="s">
        <v>1186</v>
      </c>
      <c r="J112" s="418">
        <f t="shared" si="35"/>
        <v>13</v>
      </c>
      <c r="K112" s="418">
        <f t="shared" si="36"/>
        <v>9</v>
      </c>
      <c r="L112" s="418">
        <f t="shared" si="37"/>
        <v>4</v>
      </c>
      <c r="M112" s="418">
        <f t="shared" si="38"/>
        <v>0</v>
      </c>
      <c r="N112" s="418">
        <f t="shared" si="39"/>
        <v>3</v>
      </c>
      <c r="O112" s="279"/>
      <c r="P112" s="86"/>
      <c r="Q112" s="76"/>
    </row>
    <row r="113" spans="2:17" s="104" customFormat="1" ht="24.75" customHeight="1" x14ac:dyDescent="0.15">
      <c r="B113" s="523"/>
      <c r="C113" s="525" t="s">
        <v>554</v>
      </c>
      <c r="D113" s="166" t="s">
        <v>448</v>
      </c>
      <c r="E113" s="279">
        <v>1</v>
      </c>
      <c r="F113" s="279">
        <v>1</v>
      </c>
      <c r="G113" s="167"/>
      <c r="H113" s="168"/>
      <c r="I113" s="336" t="s">
        <v>1140</v>
      </c>
      <c r="J113" s="418">
        <f t="shared" si="35"/>
        <v>1</v>
      </c>
      <c r="K113" s="418">
        <f t="shared" si="36"/>
        <v>1</v>
      </c>
      <c r="L113" s="418">
        <f t="shared" si="37"/>
        <v>0</v>
      </c>
      <c r="M113" s="418">
        <f t="shared" si="38"/>
        <v>0</v>
      </c>
      <c r="N113" s="418">
        <f t="shared" si="39"/>
        <v>0</v>
      </c>
      <c r="O113" s="279"/>
      <c r="P113" s="86"/>
      <c r="Q113" s="76"/>
    </row>
    <row r="114" spans="2:17" s="104" customFormat="1" ht="36" x14ac:dyDescent="0.15">
      <c r="B114" s="523"/>
      <c r="C114" s="526"/>
      <c r="D114" s="166" t="s">
        <v>451</v>
      </c>
      <c r="E114" s="279">
        <v>2</v>
      </c>
      <c r="F114" s="279">
        <v>2</v>
      </c>
      <c r="G114" s="167"/>
      <c r="H114" s="168"/>
      <c r="I114" s="314" t="s">
        <v>1187</v>
      </c>
      <c r="J114" s="418">
        <f t="shared" si="35"/>
        <v>3</v>
      </c>
      <c r="K114" s="418">
        <f t="shared" si="36"/>
        <v>3</v>
      </c>
      <c r="L114" s="418">
        <f t="shared" si="37"/>
        <v>0</v>
      </c>
      <c r="M114" s="418">
        <f t="shared" si="38"/>
        <v>0</v>
      </c>
      <c r="N114" s="418">
        <f t="shared" si="39"/>
        <v>-1</v>
      </c>
      <c r="O114" s="279"/>
      <c r="P114" s="86"/>
      <c r="Q114" s="76"/>
    </row>
    <row r="115" spans="2:17" s="104" customFormat="1" ht="108" x14ac:dyDescent="0.15">
      <c r="B115" s="523"/>
      <c r="C115" s="526"/>
      <c r="D115" s="166" t="s">
        <v>452</v>
      </c>
      <c r="E115" s="279">
        <v>3</v>
      </c>
      <c r="F115" s="279">
        <v>3</v>
      </c>
      <c r="G115" s="167"/>
      <c r="H115" s="168"/>
      <c r="I115" s="398" t="s">
        <v>1361</v>
      </c>
      <c r="J115" s="418">
        <f t="shared" si="35"/>
        <v>9</v>
      </c>
      <c r="K115" s="418">
        <f t="shared" si="36"/>
        <v>9</v>
      </c>
      <c r="L115" s="418">
        <f t="shared" si="37"/>
        <v>0</v>
      </c>
      <c r="M115" s="418">
        <f t="shared" si="38"/>
        <v>0</v>
      </c>
      <c r="N115" s="418">
        <f t="shared" si="39"/>
        <v>-6</v>
      </c>
      <c r="O115" s="279"/>
      <c r="P115" s="86"/>
      <c r="Q115" s="76"/>
    </row>
    <row r="116" spans="2:17" s="104" customFormat="1" ht="24" x14ac:dyDescent="0.15">
      <c r="B116" s="523"/>
      <c r="C116" s="526"/>
      <c r="D116" s="166" t="s">
        <v>453</v>
      </c>
      <c r="E116" s="279">
        <v>6</v>
      </c>
      <c r="F116" s="279">
        <v>3</v>
      </c>
      <c r="G116" s="167"/>
      <c r="H116" s="168"/>
      <c r="I116" s="311" t="s">
        <v>1360</v>
      </c>
      <c r="J116" s="418">
        <f t="shared" si="35"/>
        <v>2</v>
      </c>
      <c r="K116" s="418">
        <f t="shared" si="36"/>
        <v>2</v>
      </c>
      <c r="L116" s="418">
        <f t="shared" si="37"/>
        <v>0</v>
      </c>
      <c r="M116" s="418">
        <f t="shared" si="38"/>
        <v>0</v>
      </c>
      <c r="N116" s="418">
        <f t="shared" si="39"/>
        <v>4</v>
      </c>
      <c r="O116" s="279"/>
      <c r="P116" s="86"/>
      <c r="Q116" s="76"/>
    </row>
    <row r="117" spans="2:17" s="104" customFormat="1" ht="22.5" customHeight="1" x14ac:dyDescent="0.15">
      <c r="B117" s="523"/>
      <c r="C117" s="526" t="s">
        <v>454</v>
      </c>
      <c r="D117" s="166" t="s">
        <v>448</v>
      </c>
      <c r="E117" s="279">
        <v>1</v>
      </c>
      <c r="F117" s="279">
        <v>1</v>
      </c>
      <c r="G117" s="167"/>
      <c r="H117" s="168"/>
      <c r="I117" s="314" t="s">
        <v>1141</v>
      </c>
      <c r="J117" s="418">
        <f t="shared" si="35"/>
        <v>1</v>
      </c>
      <c r="K117" s="418">
        <f t="shared" si="36"/>
        <v>1</v>
      </c>
      <c r="L117" s="418">
        <f t="shared" si="37"/>
        <v>0</v>
      </c>
      <c r="M117" s="418">
        <f t="shared" si="38"/>
        <v>0</v>
      </c>
      <c r="N117" s="418">
        <f t="shared" si="39"/>
        <v>0</v>
      </c>
      <c r="O117" s="279"/>
      <c r="P117" s="86"/>
      <c r="Q117" s="76"/>
    </row>
    <row r="118" spans="2:17" s="104" customFormat="1" ht="24.75" customHeight="1" x14ac:dyDescent="0.15">
      <c r="B118" s="523"/>
      <c r="C118" s="526"/>
      <c r="D118" s="166" t="s">
        <v>451</v>
      </c>
      <c r="E118" s="279">
        <v>1</v>
      </c>
      <c r="F118" s="279">
        <v>1</v>
      </c>
      <c r="G118" s="167"/>
      <c r="H118" s="168"/>
      <c r="I118" s="311" t="s">
        <v>1392</v>
      </c>
      <c r="J118" s="418">
        <f t="shared" si="35"/>
        <v>1</v>
      </c>
      <c r="K118" s="418">
        <f t="shared" si="36"/>
        <v>1</v>
      </c>
      <c r="L118" s="418">
        <f t="shared" si="37"/>
        <v>0</v>
      </c>
      <c r="M118" s="418">
        <f t="shared" si="38"/>
        <v>0</v>
      </c>
      <c r="N118" s="418">
        <f t="shared" si="39"/>
        <v>0</v>
      </c>
      <c r="O118" s="279"/>
      <c r="P118" s="86"/>
      <c r="Q118" s="76"/>
    </row>
    <row r="119" spans="2:17" s="104" customFormat="1" ht="96" x14ac:dyDescent="0.15">
      <c r="B119" s="523"/>
      <c r="C119" s="526"/>
      <c r="D119" s="166" t="s">
        <v>452</v>
      </c>
      <c r="E119" s="279">
        <v>4</v>
      </c>
      <c r="F119" s="279">
        <v>4</v>
      </c>
      <c r="G119" s="167"/>
      <c r="H119" s="168"/>
      <c r="I119" s="314" t="s">
        <v>1142</v>
      </c>
      <c r="J119" s="418">
        <f t="shared" si="35"/>
        <v>8</v>
      </c>
      <c r="K119" s="418">
        <f t="shared" si="36"/>
        <v>8</v>
      </c>
      <c r="L119" s="418">
        <f t="shared" si="37"/>
        <v>0</v>
      </c>
      <c r="M119" s="418">
        <f t="shared" si="38"/>
        <v>0</v>
      </c>
      <c r="N119" s="418">
        <f t="shared" si="39"/>
        <v>-4</v>
      </c>
      <c r="O119" s="279"/>
      <c r="P119" s="86"/>
      <c r="Q119" s="76"/>
    </row>
    <row r="120" spans="2:17" s="104" customFormat="1" ht="72" x14ac:dyDescent="0.15">
      <c r="B120" s="523"/>
      <c r="C120" s="526"/>
      <c r="D120" s="166" t="s">
        <v>453</v>
      </c>
      <c r="E120" s="279">
        <v>6</v>
      </c>
      <c r="F120" s="279">
        <v>3</v>
      </c>
      <c r="G120" s="167"/>
      <c r="H120" s="168"/>
      <c r="I120" s="314" t="s">
        <v>1191</v>
      </c>
      <c r="J120" s="418">
        <f t="shared" si="35"/>
        <v>6</v>
      </c>
      <c r="K120" s="418">
        <f t="shared" si="36"/>
        <v>6</v>
      </c>
      <c r="L120" s="418">
        <f t="shared" si="37"/>
        <v>0</v>
      </c>
      <c r="M120" s="418">
        <f t="shared" si="38"/>
        <v>0</v>
      </c>
      <c r="N120" s="418">
        <f t="shared" si="39"/>
        <v>0</v>
      </c>
      <c r="O120" s="279"/>
      <c r="P120" s="86"/>
      <c r="Q120" s="76"/>
    </row>
    <row r="121" spans="2:17" s="104" customFormat="1" ht="28.5" customHeight="1" x14ac:dyDescent="0.15">
      <c r="B121" s="523"/>
      <c r="C121" s="526" t="s">
        <v>455</v>
      </c>
      <c r="D121" s="166" t="s">
        <v>448</v>
      </c>
      <c r="E121" s="279">
        <v>1</v>
      </c>
      <c r="F121" s="279">
        <v>1</v>
      </c>
      <c r="G121" s="167"/>
      <c r="H121" s="168"/>
      <c r="I121" s="158" t="s">
        <v>1393</v>
      </c>
      <c r="J121" s="418">
        <f t="shared" si="35"/>
        <v>1</v>
      </c>
      <c r="K121" s="418">
        <f t="shared" si="36"/>
        <v>1</v>
      </c>
      <c r="L121" s="418">
        <f t="shared" si="37"/>
        <v>0</v>
      </c>
      <c r="M121" s="418">
        <f t="shared" si="38"/>
        <v>0</v>
      </c>
      <c r="N121" s="418">
        <f t="shared" si="39"/>
        <v>0</v>
      </c>
      <c r="O121" s="279"/>
      <c r="P121" s="86"/>
      <c r="Q121" s="76"/>
    </row>
    <row r="122" spans="2:17" s="104" customFormat="1" ht="44.25" customHeight="1" x14ac:dyDescent="0.15">
      <c r="B122" s="523"/>
      <c r="C122" s="526"/>
      <c r="D122" s="166" t="s">
        <v>451</v>
      </c>
      <c r="E122" s="279">
        <v>3</v>
      </c>
      <c r="F122" s="279">
        <v>3</v>
      </c>
      <c r="G122" s="167"/>
      <c r="H122" s="168"/>
      <c r="I122" s="314" t="s">
        <v>1179</v>
      </c>
      <c r="J122" s="418">
        <f t="shared" si="35"/>
        <v>3</v>
      </c>
      <c r="K122" s="418">
        <f t="shared" si="36"/>
        <v>3</v>
      </c>
      <c r="L122" s="418">
        <f t="shared" si="37"/>
        <v>0</v>
      </c>
      <c r="M122" s="418">
        <f t="shared" si="38"/>
        <v>0</v>
      </c>
      <c r="N122" s="418">
        <f t="shared" si="39"/>
        <v>0</v>
      </c>
      <c r="O122" s="279"/>
      <c r="P122" s="86"/>
      <c r="Q122" s="76"/>
    </row>
    <row r="123" spans="2:17" s="104" customFormat="1" ht="72" x14ac:dyDescent="0.15">
      <c r="B123" s="523"/>
      <c r="C123" s="526"/>
      <c r="D123" s="166" t="s">
        <v>452</v>
      </c>
      <c r="E123" s="279">
        <v>6</v>
      </c>
      <c r="F123" s="279">
        <v>6</v>
      </c>
      <c r="G123" s="167"/>
      <c r="H123" s="168"/>
      <c r="I123" s="314" t="s">
        <v>1357</v>
      </c>
      <c r="J123" s="418">
        <f t="shared" si="35"/>
        <v>6</v>
      </c>
      <c r="K123" s="418">
        <f t="shared" si="36"/>
        <v>6</v>
      </c>
      <c r="L123" s="418">
        <f t="shared" si="37"/>
        <v>0</v>
      </c>
      <c r="M123" s="418">
        <f t="shared" si="38"/>
        <v>0</v>
      </c>
      <c r="N123" s="418">
        <f t="shared" si="39"/>
        <v>0</v>
      </c>
      <c r="O123" s="279"/>
      <c r="P123" s="86"/>
      <c r="Q123" s="76"/>
    </row>
    <row r="124" spans="2:17" s="104" customFormat="1" ht="60" x14ac:dyDescent="0.15">
      <c r="B124" s="523"/>
      <c r="C124" s="526"/>
      <c r="D124" s="166" t="s">
        <v>453</v>
      </c>
      <c r="E124" s="279">
        <v>10</v>
      </c>
      <c r="F124" s="279">
        <v>5</v>
      </c>
      <c r="G124" s="167"/>
      <c r="H124" s="168"/>
      <c r="I124" s="314" t="s">
        <v>1192</v>
      </c>
      <c r="J124" s="418">
        <f t="shared" si="35"/>
        <v>5</v>
      </c>
      <c r="K124" s="418">
        <f t="shared" si="36"/>
        <v>5</v>
      </c>
      <c r="L124" s="418">
        <f t="shared" si="37"/>
        <v>0</v>
      </c>
      <c r="M124" s="418">
        <f t="shared" si="38"/>
        <v>0</v>
      </c>
      <c r="N124" s="418">
        <f t="shared" si="39"/>
        <v>5</v>
      </c>
      <c r="O124" s="279"/>
      <c r="P124" s="86"/>
      <c r="Q124" s="76"/>
    </row>
    <row r="125" spans="2:17" s="104" customFormat="1" ht="24" customHeight="1" x14ac:dyDescent="0.15">
      <c r="B125" s="523"/>
      <c r="C125" s="526" t="s">
        <v>456</v>
      </c>
      <c r="D125" s="166" t="s">
        <v>448</v>
      </c>
      <c r="E125" s="279">
        <v>1</v>
      </c>
      <c r="F125" s="279">
        <v>1</v>
      </c>
      <c r="G125" s="167"/>
      <c r="H125" s="168"/>
      <c r="I125" s="322" t="s">
        <v>1034</v>
      </c>
      <c r="J125" s="418">
        <f t="shared" si="35"/>
        <v>1</v>
      </c>
      <c r="K125" s="418">
        <f t="shared" si="36"/>
        <v>1</v>
      </c>
      <c r="L125" s="418">
        <f t="shared" si="37"/>
        <v>0</v>
      </c>
      <c r="M125" s="418">
        <f t="shared" si="38"/>
        <v>0</v>
      </c>
      <c r="N125" s="418">
        <f t="shared" si="39"/>
        <v>0</v>
      </c>
      <c r="O125" s="279"/>
      <c r="P125" s="86"/>
      <c r="Q125" s="76"/>
    </row>
    <row r="126" spans="2:17" s="104" customFormat="1" ht="36" x14ac:dyDescent="0.15">
      <c r="B126" s="523"/>
      <c r="C126" s="526"/>
      <c r="D126" s="166" t="s">
        <v>451</v>
      </c>
      <c r="E126" s="279">
        <v>3</v>
      </c>
      <c r="F126" s="279">
        <v>3</v>
      </c>
      <c r="G126" s="167"/>
      <c r="H126" s="168"/>
      <c r="I126" s="311" t="s">
        <v>1178</v>
      </c>
      <c r="J126" s="418">
        <f t="shared" si="35"/>
        <v>3</v>
      </c>
      <c r="K126" s="418">
        <f t="shared" si="36"/>
        <v>3</v>
      </c>
      <c r="L126" s="418">
        <f t="shared" si="37"/>
        <v>0</v>
      </c>
      <c r="M126" s="418">
        <f t="shared" si="38"/>
        <v>0</v>
      </c>
      <c r="N126" s="418">
        <f t="shared" si="39"/>
        <v>0</v>
      </c>
      <c r="O126" s="279"/>
      <c r="P126" s="86"/>
      <c r="Q126" s="76"/>
    </row>
    <row r="127" spans="2:17" s="104" customFormat="1" ht="84" x14ac:dyDescent="0.15">
      <c r="B127" s="523"/>
      <c r="C127" s="526"/>
      <c r="D127" s="166" t="s">
        <v>452</v>
      </c>
      <c r="E127" s="279">
        <v>6</v>
      </c>
      <c r="F127" s="279">
        <v>6</v>
      </c>
      <c r="G127" s="167"/>
      <c r="H127" s="168"/>
      <c r="I127" s="314" t="s">
        <v>1177</v>
      </c>
      <c r="J127" s="418">
        <f t="shared" si="35"/>
        <v>7</v>
      </c>
      <c r="K127" s="418">
        <f t="shared" si="36"/>
        <v>7</v>
      </c>
      <c r="L127" s="418">
        <f t="shared" si="37"/>
        <v>0</v>
      </c>
      <c r="M127" s="418">
        <f t="shared" si="38"/>
        <v>0</v>
      </c>
      <c r="N127" s="418">
        <f t="shared" si="39"/>
        <v>-1</v>
      </c>
      <c r="O127" s="279"/>
      <c r="P127" s="86"/>
      <c r="Q127" s="76"/>
    </row>
    <row r="128" spans="2:17" s="104" customFormat="1" ht="36" x14ac:dyDescent="0.15">
      <c r="B128" s="523"/>
      <c r="C128" s="526"/>
      <c r="D128" s="166" t="s">
        <v>453</v>
      </c>
      <c r="E128" s="279">
        <v>10</v>
      </c>
      <c r="F128" s="279">
        <v>5</v>
      </c>
      <c r="G128" s="167"/>
      <c r="H128" s="168"/>
      <c r="I128" s="314" t="s">
        <v>1193</v>
      </c>
      <c r="J128" s="418">
        <f t="shared" si="35"/>
        <v>3</v>
      </c>
      <c r="K128" s="418">
        <f t="shared" si="36"/>
        <v>3</v>
      </c>
      <c r="L128" s="418">
        <f t="shared" si="37"/>
        <v>0</v>
      </c>
      <c r="M128" s="418">
        <f t="shared" si="38"/>
        <v>0</v>
      </c>
      <c r="N128" s="418">
        <f t="shared" si="39"/>
        <v>7</v>
      </c>
      <c r="O128" s="279"/>
      <c r="P128" s="86"/>
      <c r="Q128" s="76"/>
    </row>
    <row r="129" spans="1:17" s="104" customFormat="1" ht="20.25" customHeight="1" x14ac:dyDescent="0.15">
      <c r="B129" s="523"/>
      <c r="C129" s="526" t="s">
        <v>457</v>
      </c>
      <c r="D129" s="166" t="s">
        <v>448</v>
      </c>
      <c r="E129" s="279">
        <v>1</v>
      </c>
      <c r="F129" s="279">
        <v>1</v>
      </c>
      <c r="G129" s="167"/>
      <c r="H129" s="168"/>
      <c r="I129" s="158" t="s">
        <v>1035</v>
      </c>
      <c r="J129" s="418">
        <f t="shared" si="35"/>
        <v>1</v>
      </c>
      <c r="K129" s="418">
        <f t="shared" si="36"/>
        <v>1</v>
      </c>
      <c r="L129" s="418">
        <f t="shared" si="37"/>
        <v>0</v>
      </c>
      <c r="M129" s="418">
        <f t="shared" si="38"/>
        <v>0</v>
      </c>
      <c r="N129" s="418">
        <f t="shared" si="39"/>
        <v>0</v>
      </c>
      <c r="O129" s="279"/>
      <c r="P129" s="86"/>
      <c r="Q129" s="76"/>
    </row>
    <row r="130" spans="1:17" s="104" customFormat="1" ht="21" customHeight="1" x14ac:dyDescent="0.15">
      <c r="B130" s="523"/>
      <c r="C130" s="526"/>
      <c r="D130" s="166" t="s">
        <v>451</v>
      </c>
      <c r="E130" s="279">
        <v>1</v>
      </c>
      <c r="F130" s="279">
        <v>1</v>
      </c>
      <c r="G130" s="167"/>
      <c r="H130" s="168"/>
      <c r="I130" s="246"/>
      <c r="J130" s="418">
        <f t="shared" si="35"/>
        <v>0</v>
      </c>
      <c r="K130" s="418">
        <f t="shared" si="36"/>
        <v>0</v>
      </c>
      <c r="L130" s="418">
        <f t="shared" si="37"/>
        <v>0</v>
      </c>
      <c r="M130" s="418">
        <f t="shared" si="38"/>
        <v>0</v>
      </c>
      <c r="N130" s="418">
        <f t="shared" si="39"/>
        <v>1</v>
      </c>
      <c r="O130" s="279"/>
      <c r="P130" s="86"/>
      <c r="Q130" s="76"/>
    </row>
    <row r="131" spans="1:17" s="104" customFormat="1" ht="19.5" customHeight="1" x14ac:dyDescent="0.15">
      <c r="B131" s="523"/>
      <c r="C131" s="526"/>
      <c r="D131" s="166" t="s">
        <v>452</v>
      </c>
      <c r="E131" s="279">
        <v>4</v>
      </c>
      <c r="F131" s="279">
        <v>4</v>
      </c>
      <c r="G131" s="167"/>
      <c r="H131" s="168"/>
      <c r="I131" s="246" t="s">
        <v>1380</v>
      </c>
      <c r="J131" s="418">
        <f t="shared" si="35"/>
        <v>0</v>
      </c>
      <c r="K131" s="418">
        <f t="shared" si="36"/>
        <v>0</v>
      </c>
      <c r="L131" s="418">
        <f t="shared" si="37"/>
        <v>0</v>
      </c>
      <c r="M131" s="418">
        <v>1</v>
      </c>
      <c r="N131" s="418">
        <f t="shared" si="39"/>
        <v>3</v>
      </c>
      <c r="O131" s="279"/>
      <c r="P131" s="86"/>
      <c r="Q131" s="76"/>
    </row>
    <row r="132" spans="1:17" s="104" customFormat="1" ht="40.5" x14ac:dyDescent="0.15">
      <c r="B132" s="523"/>
      <c r="C132" s="526"/>
      <c r="D132" s="166" t="s">
        <v>453</v>
      </c>
      <c r="E132" s="279">
        <v>2</v>
      </c>
      <c r="F132" s="279">
        <v>1</v>
      </c>
      <c r="G132" s="167"/>
      <c r="H132" s="168"/>
      <c r="I132" s="158" t="s">
        <v>1381</v>
      </c>
      <c r="J132" s="418">
        <f t="shared" si="35"/>
        <v>2</v>
      </c>
      <c r="K132" s="418">
        <f t="shared" si="36"/>
        <v>2</v>
      </c>
      <c r="L132" s="418">
        <f t="shared" si="37"/>
        <v>0</v>
      </c>
      <c r="M132" s="418">
        <v>1</v>
      </c>
      <c r="N132" s="418">
        <f t="shared" si="39"/>
        <v>-1</v>
      </c>
      <c r="O132" s="279"/>
      <c r="P132" s="86"/>
      <c r="Q132" s="76"/>
    </row>
    <row r="133" spans="1:17" s="104" customFormat="1" ht="21.75" customHeight="1" x14ac:dyDescent="0.15">
      <c r="B133" s="523"/>
      <c r="C133" s="525" t="s">
        <v>555</v>
      </c>
      <c r="D133" s="166" t="s">
        <v>448</v>
      </c>
      <c r="E133" s="279">
        <v>1</v>
      </c>
      <c r="F133" s="279">
        <v>1</v>
      </c>
      <c r="G133" s="167"/>
      <c r="H133" s="168"/>
      <c r="I133" s="246" t="s">
        <v>966</v>
      </c>
      <c r="J133" s="418">
        <f t="shared" si="35"/>
        <v>1</v>
      </c>
      <c r="K133" s="418">
        <f t="shared" si="36"/>
        <v>1</v>
      </c>
      <c r="L133" s="418">
        <f t="shared" si="37"/>
        <v>0</v>
      </c>
      <c r="M133" s="418">
        <f t="shared" si="38"/>
        <v>0</v>
      </c>
      <c r="N133" s="418">
        <f t="shared" si="39"/>
        <v>0</v>
      </c>
      <c r="O133" s="279"/>
      <c r="P133" s="86"/>
      <c r="Q133" s="76"/>
    </row>
    <row r="134" spans="1:17" s="104" customFormat="1" ht="27" x14ac:dyDescent="0.15">
      <c r="B134" s="523"/>
      <c r="C134" s="526"/>
      <c r="D134" s="166" t="s">
        <v>451</v>
      </c>
      <c r="E134" s="279">
        <v>2</v>
      </c>
      <c r="F134" s="279">
        <v>2</v>
      </c>
      <c r="G134" s="167"/>
      <c r="H134" s="168"/>
      <c r="I134" s="158" t="s">
        <v>1036</v>
      </c>
      <c r="J134" s="418">
        <f t="shared" si="35"/>
        <v>2</v>
      </c>
      <c r="K134" s="418">
        <f t="shared" si="36"/>
        <v>2</v>
      </c>
      <c r="L134" s="418">
        <f t="shared" si="37"/>
        <v>0</v>
      </c>
      <c r="M134" s="418">
        <f t="shared" si="38"/>
        <v>0</v>
      </c>
      <c r="N134" s="418">
        <f t="shared" si="39"/>
        <v>0</v>
      </c>
      <c r="O134" s="279"/>
      <c r="P134" s="86"/>
      <c r="Q134" s="76"/>
    </row>
    <row r="135" spans="1:17" s="104" customFormat="1" ht="54" x14ac:dyDescent="0.15">
      <c r="B135" s="523"/>
      <c r="C135" s="526"/>
      <c r="D135" s="166" t="s">
        <v>458</v>
      </c>
      <c r="E135" s="279">
        <v>7</v>
      </c>
      <c r="F135" s="279">
        <v>7</v>
      </c>
      <c r="G135" s="167"/>
      <c r="H135" s="168"/>
      <c r="I135" s="158" t="s">
        <v>1037</v>
      </c>
      <c r="J135" s="418">
        <f t="shared" si="35"/>
        <v>4</v>
      </c>
      <c r="K135" s="418">
        <f t="shared" si="36"/>
        <v>4</v>
      </c>
      <c r="L135" s="418">
        <f t="shared" si="37"/>
        <v>0</v>
      </c>
      <c r="M135" s="418">
        <f t="shared" si="38"/>
        <v>0</v>
      </c>
      <c r="N135" s="418">
        <f t="shared" si="39"/>
        <v>3</v>
      </c>
      <c r="O135" s="279"/>
      <c r="P135" s="86"/>
      <c r="Q135" s="76"/>
    </row>
    <row r="136" spans="1:17" s="104" customFormat="1" ht="54" x14ac:dyDescent="0.15">
      <c r="B136" s="523"/>
      <c r="C136" s="526"/>
      <c r="D136" s="166" t="s">
        <v>453</v>
      </c>
      <c r="E136" s="279">
        <v>6</v>
      </c>
      <c r="F136" s="279">
        <v>2</v>
      </c>
      <c r="G136" s="167"/>
      <c r="H136" s="168"/>
      <c r="I136" s="158" t="s">
        <v>1188</v>
      </c>
      <c r="J136" s="418">
        <f t="shared" si="35"/>
        <v>4</v>
      </c>
      <c r="K136" s="418">
        <f t="shared" si="36"/>
        <v>4</v>
      </c>
      <c r="L136" s="418">
        <f t="shared" si="37"/>
        <v>0</v>
      </c>
      <c r="M136" s="418">
        <f t="shared" si="38"/>
        <v>0</v>
      </c>
      <c r="N136" s="418">
        <f t="shared" si="39"/>
        <v>2</v>
      </c>
      <c r="O136" s="279"/>
      <c r="P136" s="86"/>
      <c r="Q136" s="76"/>
    </row>
    <row r="137" spans="1:17" s="104" customFormat="1" ht="18.75" customHeight="1" x14ac:dyDescent="0.15">
      <c r="A137" s="104" t="s">
        <v>917</v>
      </c>
      <c r="B137" s="524"/>
      <c r="C137" s="527" t="s">
        <v>459</v>
      </c>
      <c r="D137" s="527"/>
      <c r="E137" s="283">
        <f>SUM(E109:E136)</f>
        <v>126</v>
      </c>
      <c r="F137" s="283">
        <f>SUM(F109:F136)</f>
        <v>89</v>
      </c>
      <c r="G137" s="283" t="e">
        <f>#N/A</f>
        <v>#N/A</v>
      </c>
      <c r="H137" s="283" t="e">
        <f>#N/A</f>
        <v>#N/A</v>
      </c>
      <c r="I137" s="283"/>
      <c r="J137" s="407">
        <f>SUM(J109:J136)</f>
        <v>108</v>
      </c>
      <c r="K137" s="407">
        <f>SUM(K109:K136)</f>
        <v>104</v>
      </c>
      <c r="L137" s="407">
        <f>SUM(L109:L136)</f>
        <v>4</v>
      </c>
      <c r="M137" s="407">
        <f>SUM(M109:M136)</f>
        <v>2</v>
      </c>
      <c r="N137" s="407">
        <f>SUM(N109:N136)</f>
        <v>16</v>
      </c>
      <c r="O137" s="283"/>
      <c r="P137" s="340" t="s">
        <v>1200</v>
      </c>
      <c r="Q137" s="76"/>
    </row>
    <row r="138" spans="1:17" s="104" customFormat="1" ht="20.25" customHeight="1" x14ac:dyDescent="0.15">
      <c r="B138" s="525" t="s">
        <v>575</v>
      </c>
      <c r="C138" s="526" t="s">
        <v>460</v>
      </c>
      <c r="D138" s="166" t="s">
        <v>448</v>
      </c>
      <c r="E138" s="279">
        <v>1</v>
      </c>
      <c r="F138" s="279">
        <v>1</v>
      </c>
      <c r="G138" s="279"/>
      <c r="H138" s="279"/>
      <c r="I138" s="161" t="s">
        <v>1038</v>
      </c>
      <c r="J138" s="418">
        <f>SUM(K138:L138)</f>
        <v>1</v>
      </c>
      <c r="K138" s="418">
        <f>LEN(I138)-LEN(SUBSTITUTE(I138,_cn,""))</f>
        <v>1</v>
      </c>
      <c r="L138" s="418">
        <f>LEN(I138)-LEN(SUBSTITUTE(I138,_bn,""))</f>
        <v>0</v>
      </c>
      <c r="M138" s="418">
        <f>LEN(I138)-LEN(SUBSTITUTE(I138,_Wait,""))</f>
        <v>0</v>
      </c>
      <c r="N138" s="418">
        <f>E138-J138-M138</f>
        <v>0</v>
      </c>
      <c r="O138" s="279"/>
      <c r="P138" s="86"/>
      <c r="Q138" s="76"/>
    </row>
    <row r="139" spans="1:17" s="104" customFormat="1" ht="33.6" customHeight="1" x14ac:dyDescent="0.15">
      <c r="B139" s="526"/>
      <c r="C139" s="526"/>
      <c r="D139" s="166" t="s">
        <v>451</v>
      </c>
      <c r="E139" s="279">
        <v>2</v>
      </c>
      <c r="F139" s="279">
        <v>2</v>
      </c>
      <c r="G139" s="279"/>
      <c r="H139" s="279"/>
      <c r="I139" s="161" t="s">
        <v>1039</v>
      </c>
      <c r="J139" s="418">
        <f t="shared" ref="J139:J171" si="40">SUM(K139:L139)</f>
        <v>2</v>
      </c>
      <c r="K139" s="418">
        <f t="shared" ref="K139:K171" si="41">LEN(I139)-LEN(SUBSTITUTE(I139,_cn,""))</f>
        <v>2</v>
      </c>
      <c r="L139" s="418">
        <f t="shared" ref="L139:L171" si="42">LEN(I139)-LEN(SUBSTITUTE(I139,_bn,""))</f>
        <v>0</v>
      </c>
      <c r="M139" s="418">
        <f t="shared" ref="M139:M171" si="43">LEN(I139)-LEN(SUBSTITUTE(I139,_Wait,""))</f>
        <v>0</v>
      </c>
      <c r="N139" s="418">
        <f t="shared" ref="N139:N171" si="44">E139-J139-M139</f>
        <v>0</v>
      </c>
      <c r="O139" s="279"/>
      <c r="P139" s="86"/>
      <c r="Q139" s="76"/>
    </row>
    <row r="140" spans="1:17" s="104" customFormat="1" ht="99.75" customHeight="1" x14ac:dyDescent="0.15">
      <c r="B140" s="526"/>
      <c r="C140" s="526"/>
      <c r="D140" s="166" t="s">
        <v>452</v>
      </c>
      <c r="E140" s="279">
        <v>7</v>
      </c>
      <c r="F140" s="279">
        <v>7</v>
      </c>
      <c r="G140" s="279"/>
      <c r="H140" s="279"/>
      <c r="I140" s="188" t="s">
        <v>1040</v>
      </c>
      <c r="J140" s="418">
        <f t="shared" si="40"/>
        <v>7</v>
      </c>
      <c r="K140" s="418">
        <f t="shared" si="41"/>
        <v>7</v>
      </c>
      <c r="L140" s="418">
        <f t="shared" si="42"/>
        <v>0</v>
      </c>
      <c r="M140" s="418">
        <f t="shared" si="43"/>
        <v>0</v>
      </c>
      <c r="N140" s="418">
        <f t="shared" si="44"/>
        <v>0</v>
      </c>
      <c r="O140" s="279"/>
      <c r="P140" s="86"/>
      <c r="Q140" s="76"/>
    </row>
    <row r="141" spans="1:17" s="104" customFormat="1" ht="67.5" x14ac:dyDescent="0.15">
      <c r="B141" s="526"/>
      <c r="C141" s="526"/>
      <c r="D141" s="166" t="s">
        <v>453</v>
      </c>
      <c r="E141" s="279">
        <v>6</v>
      </c>
      <c r="F141" s="279">
        <v>3</v>
      </c>
      <c r="G141" s="279"/>
      <c r="H141" s="279"/>
      <c r="I141" s="171" t="s">
        <v>1366</v>
      </c>
      <c r="J141" s="418">
        <f t="shared" si="40"/>
        <v>5</v>
      </c>
      <c r="K141" s="418">
        <f t="shared" si="41"/>
        <v>4</v>
      </c>
      <c r="L141" s="418">
        <f t="shared" si="42"/>
        <v>1</v>
      </c>
      <c r="M141" s="418">
        <f t="shared" si="43"/>
        <v>0</v>
      </c>
      <c r="N141" s="418">
        <f t="shared" si="44"/>
        <v>1</v>
      </c>
      <c r="O141" s="279"/>
      <c r="P141" s="86"/>
      <c r="Q141" s="76"/>
    </row>
    <row r="142" spans="1:17" s="104" customFormat="1" ht="23.25" customHeight="1" x14ac:dyDescent="0.15">
      <c r="B142" s="526"/>
      <c r="C142" s="526" t="s">
        <v>461</v>
      </c>
      <c r="D142" s="166" t="s">
        <v>448</v>
      </c>
      <c r="E142" s="279">
        <v>1</v>
      </c>
      <c r="F142" s="279">
        <v>1</v>
      </c>
      <c r="G142" s="279"/>
      <c r="H142" s="279"/>
      <c r="I142" s="161" t="s">
        <v>1041</v>
      </c>
      <c r="J142" s="418">
        <f t="shared" si="40"/>
        <v>1</v>
      </c>
      <c r="K142" s="418">
        <f t="shared" si="41"/>
        <v>1</v>
      </c>
      <c r="L142" s="418">
        <f t="shared" si="42"/>
        <v>0</v>
      </c>
      <c r="M142" s="418">
        <f t="shared" si="43"/>
        <v>0</v>
      </c>
      <c r="N142" s="418">
        <f t="shared" si="44"/>
        <v>0</v>
      </c>
      <c r="O142" s="279"/>
      <c r="P142" s="86"/>
      <c r="Q142" s="76"/>
    </row>
    <row r="143" spans="1:17" s="104" customFormat="1" ht="31.5" customHeight="1" x14ac:dyDescent="0.15">
      <c r="B143" s="526"/>
      <c r="C143" s="526"/>
      <c r="D143" s="166" t="s">
        <v>451</v>
      </c>
      <c r="E143" s="279">
        <v>2</v>
      </c>
      <c r="F143" s="279">
        <v>2</v>
      </c>
      <c r="G143" s="279"/>
      <c r="H143" s="279"/>
      <c r="I143" s="161" t="s">
        <v>1112</v>
      </c>
      <c r="J143" s="418">
        <f t="shared" si="40"/>
        <v>2</v>
      </c>
      <c r="K143" s="418">
        <f t="shared" si="41"/>
        <v>2</v>
      </c>
      <c r="L143" s="418">
        <f t="shared" si="42"/>
        <v>0</v>
      </c>
      <c r="M143" s="418">
        <f t="shared" si="43"/>
        <v>0</v>
      </c>
      <c r="N143" s="418">
        <f t="shared" si="44"/>
        <v>0</v>
      </c>
      <c r="O143" s="279"/>
      <c r="P143" s="86"/>
      <c r="Q143" s="76"/>
    </row>
    <row r="144" spans="1:17" s="104" customFormat="1" ht="108" x14ac:dyDescent="0.15">
      <c r="B144" s="526"/>
      <c r="C144" s="526"/>
      <c r="D144" s="166" t="s">
        <v>452</v>
      </c>
      <c r="E144" s="279">
        <v>7</v>
      </c>
      <c r="F144" s="279">
        <v>7</v>
      </c>
      <c r="G144" s="279"/>
      <c r="H144" s="279"/>
      <c r="I144" s="161" t="s">
        <v>1042</v>
      </c>
      <c r="J144" s="418">
        <f t="shared" si="40"/>
        <v>8</v>
      </c>
      <c r="K144" s="418">
        <f t="shared" si="41"/>
        <v>8</v>
      </c>
      <c r="L144" s="418">
        <f t="shared" si="42"/>
        <v>0</v>
      </c>
      <c r="M144" s="418">
        <f t="shared" si="43"/>
        <v>0</v>
      </c>
      <c r="N144" s="418">
        <f t="shared" si="44"/>
        <v>-1</v>
      </c>
      <c r="O144" s="170"/>
      <c r="P144" s="86"/>
      <c r="Q144" s="76"/>
    </row>
    <row r="145" spans="2:17" s="104" customFormat="1" ht="81" x14ac:dyDescent="0.15">
      <c r="B145" s="526"/>
      <c r="C145" s="526"/>
      <c r="D145" s="166" t="s">
        <v>453</v>
      </c>
      <c r="E145" s="279">
        <v>6</v>
      </c>
      <c r="F145" s="279">
        <v>3</v>
      </c>
      <c r="G145" s="279"/>
      <c r="H145" s="279"/>
      <c r="I145" s="171" t="s">
        <v>1043</v>
      </c>
      <c r="J145" s="418">
        <f t="shared" si="40"/>
        <v>6</v>
      </c>
      <c r="K145" s="418">
        <f t="shared" si="41"/>
        <v>4</v>
      </c>
      <c r="L145" s="418">
        <f t="shared" si="42"/>
        <v>2</v>
      </c>
      <c r="M145" s="418">
        <f t="shared" si="43"/>
        <v>0</v>
      </c>
      <c r="N145" s="418">
        <f t="shared" si="44"/>
        <v>0</v>
      </c>
      <c r="O145" s="212"/>
      <c r="P145" s="86"/>
      <c r="Q145" s="76"/>
    </row>
    <row r="146" spans="2:17" s="104" customFormat="1" ht="24" customHeight="1" x14ac:dyDescent="0.15">
      <c r="B146" s="526"/>
      <c r="C146" s="526" t="s">
        <v>462</v>
      </c>
      <c r="D146" s="166" t="s">
        <v>448</v>
      </c>
      <c r="E146" s="279">
        <v>1</v>
      </c>
      <c r="F146" s="279">
        <v>1</v>
      </c>
      <c r="G146" s="279"/>
      <c r="H146" s="279"/>
      <c r="I146" s="91" t="s">
        <v>967</v>
      </c>
      <c r="J146" s="418">
        <f t="shared" si="40"/>
        <v>1</v>
      </c>
      <c r="K146" s="418">
        <f t="shared" si="41"/>
        <v>1</v>
      </c>
      <c r="L146" s="418">
        <f t="shared" si="42"/>
        <v>0</v>
      </c>
      <c r="M146" s="418">
        <f t="shared" si="43"/>
        <v>0</v>
      </c>
      <c r="N146" s="418">
        <f t="shared" si="44"/>
        <v>0</v>
      </c>
      <c r="O146" s="170"/>
      <c r="P146" s="86"/>
      <c r="Q146" s="76"/>
    </row>
    <row r="147" spans="2:17" s="104" customFormat="1" ht="43.5" customHeight="1" x14ac:dyDescent="0.15">
      <c r="B147" s="526"/>
      <c r="C147" s="526"/>
      <c r="D147" s="166" t="s">
        <v>451</v>
      </c>
      <c r="E147" s="279">
        <v>3</v>
      </c>
      <c r="F147" s="279">
        <v>3</v>
      </c>
      <c r="G147" s="279"/>
      <c r="H147" s="279"/>
      <c r="I147" s="171" t="s">
        <v>1044</v>
      </c>
      <c r="J147" s="418">
        <f t="shared" si="40"/>
        <v>3</v>
      </c>
      <c r="K147" s="418">
        <f t="shared" si="41"/>
        <v>3</v>
      </c>
      <c r="L147" s="418">
        <f t="shared" si="42"/>
        <v>0</v>
      </c>
      <c r="M147" s="418">
        <f t="shared" si="43"/>
        <v>0</v>
      </c>
      <c r="N147" s="418">
        <f t="shared" si="44"/>
        <v>0</v>
      </c>
      <c r="O147" s="170"/>
      <c r="P147" s="86"/>
      <c r="Q147" s="76"/>
    </row>
    <row r="148" spans="2:17" s="104" customFormat="1" ht="108" x14ac:dyDescent="0.15">
      <c r="B148" s="526"/>
      <c r="C148" s="526"/>
      <c r="D148" s="166" t="s">
        <v>452</v>
      </c>
      <c r="E148" s="279">
        <v>9</v>
      </c>
      <c r="F148" s="279">
        <v>9</v>
      </c>
      <c r="G148" s="279"/>
      <c r="H148" s="279"/>
      <c r="I148" s="171" t="s">
        <v>1384</v>
      </c>
      <c r="J148" s="418">
        <f t="shared" si="40"/>
        <v>7</v>
      </c>
      <c r="K148" s="418">
        <f t="shared" si="41"/>
        <v>7</v>
      </c>
      <c r="L148" s="418">
        <f t="shared" si="42"/>
        <v>0</v>
      </c>
      <c r="M148" s="418"/>
      <c r="N148" s="418">
        <f t="shared" si="44"/>
        <v>2</v>
      </c>
      <c r="O148" s="279"/>
      <c r="P148" s="86"/>
      <c r="Q148" s="76"/>
    </row>
    <row r="149" spans="2:17" s="104" customFormat="1" ht="105.6" customHeight="1" x14ac:dyDescent="0.15">
      <c r="B149" s="526"/>
      <c r="C149" s="526"/>
      <c r="D149" s="166" t="s">
        <v>453</v>
      </c>
      <c r="E149" s="279">
        <v>8</v>
      </c>
      <c r="F149" s="279">
        <v>4</v>
      </c>
      <c r="G149" s="279"/>
      <c r="H149" s="279"/>
      <c r="I149" s="171" t="s">
        <v>1045</v>
      </c>
      <c r="J149" s="418">
        <f t="shared" si="40"/>
        <v>6</v>
      </c>
      <c r="K149" s="418">
        <f t="shared" si="41"/>
        <v>4</v>
      </c>
      <c r="L149" s="418">
        <f t="shared" si="42"/>
        <v>2</v>
      </c>
      <c r="M149" s="418">
        <f t="shared" si="43"/>
        <v>0</v>
      </c>
      <c r="N149" s="418">
        <f t="shared" si="44"/>
        <v>2</v>
      </c>
      <c r="O149" s="279"/>
      <c r="P149" s="86"/>
      <c r="Q149" s="76"/>
    </row>
    <row r="150" spans="2:17" s="104" customFormat="1" ht="24.75" customHeight="1" x14ac:dyDescent="0.15">
      <c r="B150" s="526"/>
      <c r="C150" s="526" t="s">
        <v>463</v>
      </c>
      <c r="D150" s="166" t="s">
        <v>448</v>
      </c>
      <c r="E150" s="279">
        <v>1</v>
      </c>
      <c r="F150" s="279">
        <v>1</v>
      </c>
      <c r="G150" s="279"/>
      <c r="H150" s="279"/>
      <c r="I150" s="186"/>
      <c r="J150" s="418">
        <f t="shared" si="40"/>
        <v>0</v>
      </c>
      <c r="K150" s="418">
        <f t="shared" si="41"/>
        <v>0</v>
      </c>
      <c r="L150" s="418">
        <f t="shared" si="42"/>
        <v>0</v>
      </c>
      <c r="M150" s="418">
        <f t="shared" si="43"/>
        <v>0</v>
      </c>
      <c r="N150" s="418">
        <f t="shared" si="44"/>
        <v>1</v>
      </c>
      <c r="O150" s="279"/>
      <c r="P150" s="86"/>
      <c r="Q150" s="76"/>
    </row>
    <row r="151" spans="2:17" s="104" customFormat="1" ht="29.25" customHeight="1" x14ac:dyDescent="0.15">
      <c r="B151" s="526"/>
      <c r="C151" s="526"/>
      <c r="D151" s="166" t="s">
        <v>451</v>
      </c>
      <c r="E151" s="279">
        <v>2</v>
      </c>
      <c r="F151" s="279">
        <v>2</v>
      </c>
      <c r="G151" s="279"/>
      <c r="H151" s="279"/>
      <c r="I151" s="161" t="s">
        <v>1046</v>
      </c>
      <c r="J151" s="418">
        <f t="shared" si="40"/>
        <v>2</v>
      </c>
      <c r="K151" s="418">
        <f t="shared" si="41"/>
        <v>2</v>
      </c>
      <c r="L151" s="418">
        <f t="shared" si="42"/>
        <v>0</v>
      </c>
      <c r="M151" s="418">
        <f t="shared" si="43"/>
        <v>0</v>
      </c>
      <c r="N151" s="418">
        <f t="shared" si="44"/>
        <v>0</v>
      </c>
      <c r="O151" s="279"/>
      <c r="P151" s="86"/>
      <c r="Q151" s="76"/>
    </row>
    <row r="152" spans="2:17" s="104" customFormat="1" ht="92.25" customHeight="1" x14ac:dyDescent="0.15">
      <c r="B152" s="526"/>
      <c r="C152" s="526"/>
      <c r="D152" s="166" t="s">
        <v>452</v>
      </c>
      <c r="E152" s="279">
        <v>6</v>
      </c>
      <c r="F152" s="279">
        <v>6</v>
      </c>
      <c r="G152" s="279"/>
      <c r="H152" s="279"/>
      <c r="I152" s="316" t="s">
        <v>1385</v>
      </c>
      <c r="J152" s="418">
        <f t="shared" si="40"/>
        <v>7</v>
      </c>
      <c r="K152" s="418">
        <f t="shared" si="41"/>
        <v>6</v>
      </c>
      <c r="L152" s="418">
        <f t="shared" si="42"/>
        <v>1</v>
      </c>
      <c r="M152" s="418">
        <v>1</v>
      </c>
      <c r="N152" s="418">
        <f t="shared" si="44"/>
        <v>-2</v>
      </c>
      <c r="O152" s="279"/>
      <c r="P152" s="86"/>
      <c r="Q152" s="76"/>
    </row>
    <row r="153" spans="2:17" s="104" customFormat="1" ht="48" x14ac:dyDescent="0.15">
      <c r="B153" s="526"/>
      <c r="C153" s="526"/>
      <c r="D153" s="166" t="s">
        <v>453</v>
      </c>
      <c r="E153" s="279">
        <v>5</v>
      </c>
      <c r="F153" s="279">
        <v>2</v>
      </c>
      <c r="G153" s="279"/>
      <c r="H153" s="279"/>
      <c r="I153" s="316" t="s">
        <v>1150</v>
      </c>
      <c r="J153" s="418">
        <f t="shared" si="40"/>
        <v>4</v>
      </c>
      <c r="K153" s="418">
        <f t="shared" si="41"/>
        <v>4</v>
      </c>
      <c r="L153" s="418">
        <f t="shared" si="42"/>
        <v>0</v>
      </c>
      <c r="M153" s="418">
        <f t="shared" si="43"/>
        <v>0</v>
      </c>
      <c r="N153" s="418">
        <f t="shared" si="44"/>
        <v>1</v>
      </c>
      <c r="O153" s="279"/>
      <c r="P153" s="86"/>
      <c r="Q153" s="76"/>
    </row>
    <row r="154" spans="2:17" s="104" customFormat="1" ht="21" customHeight="1" x14ac:dyDescent="0.15">
      <c r="B154" s="526"/>
      <c r="C154" s="526" t="s">
        <v>464</v>
      </c>
      <c r="D154" s="166" t="s">
        <v>448</v>
      </c>
      <c r="E154" s="279">
        <v>1</v>
      </c>
      <c r="F154" s="279">
        <v>1</v>
      </c>
      <c r="G154" s="279"/>
      <c r="H154" s="279"/>
      <c r="I154" s="326" t="s">
        <v>968</v>
      </c>
      <c r="J154" s="418">
        <f t="shared" si="40"/>
        <v>1</v>
      </c>
      <c r="K154" s="418">
        <f t="shared" si="41"/>
        <v>1</v>
      </c>
      <c r="L154" s="418">
        <f t="shared" si="42"/>
        <v>0</v>
      </c>
      <c r="M154" s="418">
        <f t="shared" si="43"/>
        <v>0</v>
      </c>
      <c r="N154" s="418">
        <f t="shared" si="44"/>
        <v>0</v>
      </c>
      <c r="O154" s="279"/>
      <c r="P154" s="86"/>
      <c r="Q154" s="76"/>
    </row>
    <row r="155" spans="2:17" s="104" customFormat="1" ht="21" customHeight="1" x14ac:dyDescent="0.15">
      <c r="B155" s="526"/>
      <c r="C155" s="526"/>
      <c r="D155" s="166" t="s">
        <v>451</v>
      </c>
      <c r="E155" s="279">
        <v>1</v>
      </c>
      <c r="F155" s="279">
        <v>1</v>
      </c>
      <c r="G155" s="279"/>
      <c r="H155" s="279"/>
      <c r="I155" s="326" t="s">
        <v>971</v>
      </c>
      <c r="J155" s="418">
        <f t="shared" si="40"/>
        <v>1</v>
      </c>
      <c r="K155" s="418">
        <f t="shared" si="41"/>
        <v>1</v>
      </c>
      <c r="L155" s="418">
        <f t="shared" si="42"/>
        <v>0</v>
      </c>
      <c r="M155" s="418">
        <f t="shared" si="43"/>
        <v>0</v>
      </c>
      <c r="N155" s="418">
        <f t="shared" si="44"/>
        <v>0</v>
      </c>
      <c r="O155" s="279"/>
      <c r="P155" s="86"/>
      <c r="Q155" s="76"/>
    </row>
    <row r="156" spans="2:17" s="104" customFormat="1" ht="60" x14ac:dyDescent="0.15">
      <c r="B156" s="526"/>
      <c r="C156" s="526"/>
      <c r="D156" s="166" t="s">
        <v>452</v>
      </c>
      <c r="E156" s="279">
        <v>5</v>
      </c>
      <c r="F156" s="279">
        <v>5</v>
      </c>
      <c r="G156" s="279"/>
      <c r="H156" s="279"/>
      <c r="I156" s="325" t="s">
        <v>1147</v>
      </c>
      <c r="J156" s="418">
        <f t="shared" si="40"/>
        <v>5</v>
      </c>
      <c r="K156" s="418">
        <f t="shared" si="41"/>
        <v>5</v>
      </c>
      <c r="L156" s="418">
        <f t="shared" si="42"/>
        <v>0</v>
      </c>
      <c r="M156" s="418">
        <f t="shared" si="43"/>
        <v>0</v>
      </c>
      <c r="N156" s="418">
        <f t="shared" si="44"/>
        <v>0</v>
      </c>
      <c r="O156" s="279"/>
      <c r="P156" s="86"/>
      <c r="Q156" s="76"/>
    </row>
    <row r="157" spans="2:17" s="104" customFormat="1" ht="48" x14ac:dyDescent="0.15">
      <c r="B157" s="526"/>
      <c r="C157" s="526"/>
      <c r="D157" s="166" t="s">
        <v>453</v>
      </c>
      <c r="E157" s="279">
        <v>5</v>
      </c>
      <c r="F157" s="279">
        <v>1</v>
      </c>
      <c r="G157" s="279"/>
      <c r="H157" s="279"/>
      <c r="I157" s="325" t="s">
        <v>1151</v>
      </c>
      <c r="J157" s="418">
        <f t="shared" si="40"/>
        <v>4</v>
      </c>
      <c r="K157" s="418">
        <f t="shared" si="41"/>
        <v>3</v>
      </c>
      <c r="L157" s="418">
        <f t="shared" si="42"/>
        <v>1</v>
      </c>
      <c r="M157" s="418">
        <f t="shared" si="43"/>
        <v>0</v>
      </c>
      <c r="N157" s="418">
        <f t="shared" si="44"/>
        <v>1</v>
      </c>
      <c r="O157" s="279"/>
      <c r="P157" s="86"/>
      <c r="Q157" s="76"/>
    </row>
    <row r="158" spans="2:17" s="104" customFormat="1" ht="20.25" customHeight="1" x14ac:dyDescent="0.15">
      <c r="B158" s="526"/>
      <c r="C158" s="526" t="s">
        <v>465</v>
      </c>
      <c r="D158" s="166" t="s">
        <v>448</v>
      </c>
      <c r="E158" s="279">
        <v>1</v>
      </c>
      <c r="F158" s="279">
        <v>1</v>
      </c>
      <c r="G158" s="279"/>
      <c r="H158" s="279"/>
      <c r="I158" s="316" t="s">
        <v>1148</v>
      </c>
      <c r="J158" s="418">
        <f t="shared" si="40"/>
        <v>1</v>
      </c>
      <c r="K158" s="418">
        <f t="shared" si="41"/>
        <v>1</v>
      </c>
      <c r="L158" s="418">
        <f t="shared" si="42"/>
        <v>0</v>
      </c>
      <c r="M158" s="418">
        <f t="shared" si="43"/>
        <v>0</v>
      </c>
      <c r="N158" s="418">
        <f t="shared" si="44"/>
        <v>0</v>
      </c>
      <c r="O158" s="279"/>
      <c r="P158" s="86"/>
      <c r="Q158" s="76"/>
    </row>
    <row r="159" spans="2:17" s="104" customFormat="1" ht="42" customHeight="1" x14ac:dyDescent="0.15">
      <c r="B159" s="526"/>
      <c r="C159" s="526"/>
      <c r="D159" s="166" t="s">
        <v>451</v>
      </c>
      <c r="E159" s="279">
        <v>3</v>
      </c>
      <c r="F159" s="279">
        <v>3</v>
      </c>
      <c r="G159" s="279"/>
      <c r="H159" s="279"/>
      <c r="I159" s="316" t="s">
        <v>1149</v>
      </c>
      <c r="J159" s="418">
        <f t="shared" si="40"/>
        <v>3</v>
      </c>
      <c r="K159" s="418">
        <f t="shared" si="41"/>
        <v>3</v>
      </c>
      <c r="L159" s="418">
        <f t="shared" si="42"/>
        <v>0</v>
      </c>
      <c r="M159" s="418">
        <f t="shared" si="43"/>
        <v>0</v>
      </c>
      <c r="N159" s="418">
        <f t="shared" si="44"/>
        <v>0</v>
      </c>
      <c r="O159" s="279"/>
      <c r="P159" s="86"/>
      <c r="Q159" s="76"/>
    </row>
    <row r="160" spans="2:17" s="104" customFormat="1" ht="138" customHeight="1" x14ac:dyDescent="0.15">
      <c r="B160" s="526"/>
      <c r="C160" s="526"/>
      <c r="D160" s="166" t="s">
        <v>452</v>
      </c>
      <c r="E160" s="279">
        <v>12</v>
      </c>
      <c r="F160" s="279">
        <v>12</v>
      </c>
      <c r="G160" s="279"/>
      <c r="H160" s="279"/>
      <c r="I160" s="324" t="s">
        <v>1145</v>
      </c>
      <c r="J160" s="418">
        <f t="shared" si="40"/>
        <v>11</v>
      </c>
      <c r="K160" s="418">
        <f t="shared" si="41"/>
        <v>11</v>
      </c>
      <c r="L160" s="418">
        <f t="shared" si="42"/>
        <v>0</v>
      </c>
      <c r="M160" s="418">
        <f t="shared" si="43"/>
        <v>0</v>
      </c>
      <c r="N160" s="418">
        <f t="shared" si="44"/>
        <v>1</v>
      </c>
      <c r="O160" s="279"/>
      <c r="P160" s="86"/>
      <c r="Q160" s="76"/>
    </row>
    <row r="161" spans="1:17" s="104" customFormat="1" ht="162" customHeight="1" x14ac:dyDescent="0.15">
      <c r="B161" s="526"/>
      <c r="C161" s="526"/>
      <c r="D161" s="166" t="s">
        <v>453</v>
      </c>
      <c r="E161" s="279">
        <v>11</v>
      </c>
      <c r="F161" s="279">
        <v>1</v>
      </c>
      <c r="G161" s="279"/>
      <c r="H161" s="279"/>
      <c r="I161" s="324" t="s">
        <v>1146</v>
      </c>
      <c r="J161" s="418">
        <f t="shared" si="40"/>
        <v>11</v>
      </c>
      <c r="K161" s="418">
        <f t="shared" si="41"/>
        <v>7</v>
      </c>
      <c r="L161" s="418">
        <f t="shared" si="42"/>
        <v>4</v>
      </c>
      <c r="M161" s="418">
        <f t="shared" si="43"/>
        <v>0</v>
      </c>
      <c r="N161" s="418">
        <f t="shared" si="44"/>
        <v>0</v>
      </c>
      <c r="O161" s="279"/>
      <c r="P161" s="86"/>
      <c r="Q161" s="76"/>
    </row>
    <row r="162" spans="1:17" s="104" customFormat="1" ht="18.75" customHeight="1" x14ac:dyDescent="0.15">
      <c r="B162" s="526"/>
      <c r="C162" s="526" t="s">
        <v>466</v>
      </c>
      <c r="D162" s="166" t="s">
        <v>448</v>
      </c>
      <c r="E162" s="279">
        <v>1</v>
      </c>
      <c r="F162" s="279">
        <v>1</v>
      </c>
      <c r="G162" s="279"/>
      <c r="H162" s="279"/>
      <c r="I162" s="161" t="s">
        <v>1047</v>
      </c>
      <c r="J162" s="418">
        <f t="shared" si="40"/>
        <v>1</v>
      </c>
      <c r="K162" s="418">
        <f t="shared" si="41"/>
        <v>1</v>
      </c>
      <c r="L162" s="418">
        <f t="shared" si="42"/>
        <v>0</v>
      </c>
      <c r="M162" s="418">
        <f t="shared" si="43"/>
        <v>0</v>
      </c>
      <c r="N162" s="418">
        <f t="shared" si="44"/>
        <v>0</v>
      </c>
      <c r="O162" s="279"/>
      <c r="P162" s="86"/>
      <c r="Q162" s="76"/>
    </row>
    <row r="163" spans="1:17" s="104" customFormat="1" ht="29.25" customHeight="1" x14ac:dyDescent="0.15">
      <c r="B163" s="526"/>
      <c r="C163" s="526"/>
      <c r="D163" s="166" t="s">
        <v>451</v>
      </c>
      <c r="E163" s="279">
        <v>2</v>
      </c>
      <c r="F163" s="279">
        <v>2</v>
      </c>
      <c r="G163" s="279"/>
      <c r="H163" s="279"/>
      <c r="I163" s="316" t="s">
        <v>1144</v>
      </c>
      <c r="J163" s="418">
        <f t="shared" si="40"/>
        <v>2</v>
      </c>
      <c r="K163" s="418">
        <f t="shared" si="41"/>
        <v>2</v>
      </c>
      <c r="L163" s="418">
        <f t="shared" si="42"/>
        <v>0</v>
      </c>
      <c r="M163" s="418">
        <f t="shared" si="43"/>
        <v>0</v>
      </c>
      <c r="N163" s="418">
        <f t="shared" si="44"/>
        <v>0</v>
      </c>
      <c r="O163" s="279"/>
      <c r="P163" s="86"/>
      <c r="Q163" s="76"/>
    </row>
    <row r="164" spans="1:17" s="104" customFormat="1" ht="26.25" customHeight="1" x14ac:dyDescent="0.15">
      <c r="B164" s="526"/>
      <c r="C164" s="526"/>
      <c r="D164" s="166" t="s">
        <v>467</v>
      </c>
      <c r="E164" s="279">
        <v>1</v>
      </c>
      <c r="F164" s="279">
        <v>1</v>
      </c>
      <c r="G164" s="279"/>
      <c r="H164" s="279"/>
      <c r="I164" s="323" t="s">
        <v>1048</v>
      </c>
      <c r="J164" s="418">
        <f t="shared" si="40"/>
        <v>1</v>
      </c>
      <c r="K164" s="418">
        <f t="shared" si="41"/>
        <v>1</v>
      </c>
      <c r="L164" s="418">
        <f t="shared" si="42"/>
        <v>0</v>
      </c>
      <c r="M164" s="418">
        <f t="shared" si="43"/>
        <v>0</v>
      </c>
      <c r="N164" s="418">
        <f t="shared" si="44"/>
        <v>0</v>
      </c>
      <c r="O164" s="279"/>
      <c r="P164" s="86"/>
      <c r="Q164" s="76"/>
    </row>
    <row r="165" spans="1:17" s="104" customFormat="1" ht="104.25" customHeight="1" x14ac:dyDescent="0.15">
      <c r="B165" s="526"/>
      <c r="C165" s="526"/>
      <c r="D165" s="166" t="s">
        <v>452</v>
      </c>
      <c r="E165" s="279">
        <v>7</v>
      </c>
      <c r="F165" s="279">
        <v>7</v>
      </c>
      <c r="G165" s="279"/>
      <c r="H165" s="279"/>
      <c r="I165" s="316" t="s">
        <v>1143</v>
      </c>
      <c r="J165" s="418">
        <f t="shared" si="40"/>
        <v>8</v>
      </c>
      <c r="K165" s="418">
        <f t="shared" si="41"/>
        <v>8</v>
      </c>
      <c r="L165" s="418">
        <f t="shared" si="42"/>
        <v>0</v>
      </c>
      <c r="M165" s="418">
        <f t="shared" si="43"/>
        <v>0</v>
      </c>
      <c r="N165" s="418">
        <f t="shared" si="44"/>
        <v>-1</v>
      </c>
      <c r="O165" s="279"/>
      <c r="P165" s="86"/>
      <c r="Q165" s="76"/>
    </row>
    <row r="166" spans="1:17" s="104" customFormat="1" ht="63.75" customHeight="1" x14ac:dyDescent="0.15">
      <c r="B166" s="526"/>
      <c r="C166" s="526"/>
      <c r="D166" s="166" t="s">
        <v>453</v>
      </c>
      <c r="E166" s="279">
        <v>5</v>
      </c>
      <c r="F166" s="279"/>
      <c r="G166" s="279"/>
      <c r="H166" s="279"/>
      <c r="I166" s="316" t="s">
        <v>1303</v>
      </c>
      <c r="J166" s="418">
        <f t="shared" si="40"/>
        <v>5</v>
      </c>
      <c r="K166" s="418">
        <f t="shared" si="41"/>
        <v>2</v>
      </c>
      <c r="L166" s="418">
        <f t="shared" si="42"/>
        <v>3</v>
      </c>
      <c r="M166" s="418">
        <f t="shared" si="43"/>
        <v>0</v>
      </c>
      <c r="N166" s="418">
        <f t="shared" si="44"/>
        <v>0</v>
      </c>
      <c r="O166" s="279"/>
      <c r="P166" s="86"/>
      <c r="Q166" s="76"/>
    </row>
    <row r="167" spans="1:17" s="104" customFormat="1" ht="26.25" customHeight="1" x14ac:dyDescent="0.15">
      <c r="B167" s="526"/>
      <c r="C167" s="528" t="s">
        <v>596</v>
      </c>
      <c r="D167" s="92" t="s">
        <v>597</v>
      </c>
      <c r="E167" s="279">
        <v>1</v>
      </c>
      <c r="F167" s="279">
        <v>1</v>
      </c>
      <c r="G167" s="279"/>
      <c r="H167" s="279"/>
      <c r="I167" s="326" t="s">
        <v>969</v>
      </c>
      <c r="J167" s="418">
        <f t="shared" si="40"/>
        <v>1</v>
      </c>
      <c r="K167" s="418">
        <f t="shared" si="41"/>
        <v>1</v>
      </c>
      <c r="L167" s="418">
        <f t="shared" si="42"/>
        <v>0</v>
      </c>
      <c r="M167" s="418">
        <f t="shared" si="43"/>
        <v>0</v>
      </c>
      <c r="N167" s="418">
        <f t="shared" si="44"/>
        <v>0</v>
      </c>
      <c r="O167" s="279"/>
      <c r="P167" s="86"/>
      <c r="Q167" s="76"/>
    </row>
    <row r="168" spans="1:17" s="104" customFormat="1" ht="20.25" customHeight="1" x14ac:dyDescent="0.15">
      <c r="B168" s="526"/>
      <c r="C168" s="523"/>
      <c r="D168" s="92" t="s">
        <v>598</v>
      </c>
      <c r="E168" s="279">
        <v>1</v>
      </c>
      <c r="F168" s="279">
        <v>1</v>
      </c>
      <c r="G168" s="279"/>
      <c r="H168" s="279"/>
      <c r="I168" s="326" t="s">
        <v>970</v>
      </c>
      <c r="J168" s="418">
        <f t="shared" si="40"/>
        <v>1</v>
      </c>
      <c r="K168" s="418">
        <f t="shared" si="41"/>
        <v>1</v>
      </c>
      <c r="L168" s="418">
        <f t="shared" si="42"/>
        <v>0</v>
      </c>
      <c r="M168" s="418">
        <f t="shared" si="43"/>
        <v>0</v>
      </c>
      <c r="N168" s="418">
        <f t="shared" si="44"/>
        <v>0</v>
      </c>
      <c r="O168" s="279"/>
      <c r="P168" s="86"/>
      <c r="Q168" s="76"/>
    </row>
    <row r="169" spans="1:17" s="104" customFormat="1" ht="22.5" customHeight="1" x14ac:dyDescent="0.15">
      <c r="B169" s="526"/>
      <c r="C169" s="523"/>
      <c r="D169" s="92" t="s">
        <v>601</v>
      </c>
      <c r="E169" s="279">
        <v>1</v>
      </c>
      <c r="F169" s="279">
        <v>1</v>
      </c>
      <c r="G169" s="279"/>
      <c r="H169" s="279"/>
      <c r="I169" s="326" t="s">
        <v>972</v>
      </c>
      <c r="J169" s="418">
        <f t="shared" si="40"/>
        <v>1</v>
      </c>
      <c r="K169" s="418">
        <f t="shared" si="41"/>
        <v>1</v>
      </c>
      <c r="L169" s="418">
        <f t="shared" si="42"/>
        <v>0</v>
      </c>
      <c r="M169" s="418">
        <f t="shared" si="43"/>
        <v>0</v>
      </c>
      <c r="N169" s="418">
        <f t="shared" si="44"/>
        <v>0</v>
      </c>
      <c r="O169" s="279"/>
      <c r="P169" s="86"/>
      <c r="Q169" s="76"/>
    </row>
    <row r="170" spans="1:17" s="104" customFormat="1" ht="48" x14ac:dyDescent="0.15">
      <c r="B170" s="526"/>
      <c r="C170" s="523"/>
      <c r="D170" s="166" t="s">
        <v>599</v>
      </c>
      <c r="E170" s="279">
        <v>4</v>
      </c>
      <c r="F170" s="279">
        <v>4</v>
      </c>
      <c r="G170" s="279"/>
      <c r="H170" s="279"/>
      <c r="I170" s="316" t="s">
        <v>1189</v>
      </c>
      <c r="J170" s="418">
        <f t="shared" si="40"/>
        <v>4</v>
      </c>
      <c r="K170" s="418">
        <f t="shared" si="41"/>
        <v>4</v>
      </c>
      <c r="L170" s="418">
        <f t="shared" si="42"/>
        <v>0</v>
      </c>
      <c r="M170" s="418">
        <f t="shared" si="43"/>
        <v>0</v>
      </c>
      <c r="N170" s="418">
        <f t="shared" si="44"/>
        <v>0</v>
      </c>
      <c r="O170" s="279"/>
      <c r="P170" s="86"/>
      <c r="Q170" s="76"/>
    </row>
    <row r="171" spans="1:17" s="104" customFormat="1" ht="36" x14ac:dyDescent="0.15">
      <c r="B171" s="526"/>
      <c r="C171" s="524"/>
      <c r="D171" s="92" t="s">
        <v>600</v>
      </c>
      <c r="E171" s="279">
        <v>3</v>
      </c>
      <c r="F171" s="279"/>
      <c r="G171" s="279"/>
      <c r="H171" s="279"/>
      <c r="I171" s="316" t="s">
        <v>1190</v>
      </c>
      <c r="J171" s="418">
        <f t="shared" si="40"/>
        <v>3</v>
      </c>
      <c r="K171" s="418">
        <f t="shared" si="41"/>
        <v>3</v>
      </c>
      <c r="L171" s="418">
        <f t="shared" si="42"/>
        <v>0</v>
      </c>
      <c r="M171" s="418">
        <f t="shared" si="43"/>
        <v>0</v>
      </c>
      <c r="N171" s="418">
        <f t="shared" si="44"/>
        <v>0</v>
      </c>
      <c r="O171" s="279"/>
      <c r="P171" s="86"/>
      <c r="Q171" s="76"/>
    </row>
    <row r="172" spans="1:17" ht="24.75" customHeight="1" x14ac:dyDescent="0.15">
      <c r="A172" s="98" t="s">
        <v>918</v>
      </c>
      <c r="B172" s="526"/>
      <c r="C172" s="527" t="s">
        <v>459</v>
      </c>
      <c r="D172" s="527"/>
      <c r="E172" s="283">
        <f>SUM(E138:E171)</f>
        <v>132</v>
      </c>
      <c r="F172" s="283">
        <f>SUM(F138:F171)</f>
        <v>97</v>
      </c>
      <c r="G172" s="283">
        <f>SUM(G138:G171)</f>
        <v>0</v>
      </c>
      <c r="H172" s="283">
        <f>SUM(H138:H171)</f>
        <v>0</v>
      </c>
      <c r="I172" s="283"/>
      <c r="J172" s="407">
        <f>SUM(J138:J171)</f>
        <v>126</v>
      </c>
      <c r="K172" s="407">
        <f>SUM(K138:K171)</f>
        <v>112</v>
      </c>
      <c r="L172" s="407">
        <f>SUM(L138:L171)</f>
        <v>14</v>
      </c>
      <c r="M172" s="407">
        <f>SUM(M138:M171)</f>
        <v>1</v>
      </c>
      <c r="N172" s="407">
        <f>SUM(N138:N171)</f>
        <v>5</v>
      </c>
      <c r="O172" s="283"/>
      <c r="P172" s="340" t="s">
        <v>1200</v>
      </c>
    </row>
    <row r="173" spans="1:17" s="104" customFormat="1" ht="23.25" customHeight="1" x14ac:dyDescent="0.15">
      <c r="B173" s="525" t="s">
        <v>570</v>
      </c>
      <c r="C173" s="525" t="s">
        <v>547</v>
      </c>
      <c r="D173" s="279" t="s">
        <v>468</v>
      </c>
      <c r="E173" s="279">
        <v>1</v>
      </c>
      <c r="F173" s="279">
        <v>1</v>
      </c>
      <c r="G173" s="279"/>
      <c r="H173" s="279"/>
      <c r="I173" s="187" t="s">
        <v>973</v>
      </c>
      <c r="J173" s="419">
        <f>SUM(K173:L173)</f>
        <v>1</v>
      </c>
      <c r="K173" s="419">
        <f>LEN(I173)-LEN(SUBSTITUTE(I173,_cn,""))</f>
        <v>1</v>
      </c>
      <c r="L173" s="419">
        <f>LEN(I173)-LEN(SUBSTITUTE(I173,_bn,""))</f>
        <v>0</v>
      </c>
      <c r="M173" s="419">
        <f>LEN(I173)-LEN(SUBSTITUTE(I173,_Wait,""))</f>
        <v>0</v>
      </c>
      <c r="N173" s="419">
        <f>E173-J173-M173</f>
        <v>0</v>
      </c>
      <c r="O173" s="279"/>
      <c r="P173" s="86"/>
      <c r="Q173" s="76"/>
    </row>
    <row r="174" spans="1:17" s="104" customFormat="1" ht="31.5" customHeight="1" x14ac:dyDescent="0.15">
      <c r="B174" s="526"/>
      <c r="C174" s="526"/>
      <c r="D174" s="279" t="s">
        <v>469</v>
      </c>
      <c r="E174" s="279">
        <v>2</v>
      </c>
      <c r="F174" s="279">
        <v>2</v>
      </c>
      <c r="G174" s="279"/>
      <c r="H174" s="279"/>
      <c r="I174" s="169" t="s">
        <v>1049</v>
      </c>
      <c r="J174" s="419">
        <f t="shared" ref="J174:J237" si="45">SUM(K174:L174)</f>
        <v>2</v>
      </c>
      <c r="K174" s="419">
        <f t="shared" ref="K174:K237" si="46">LEN(I174)-LEN(SUBSTITUTE(I174,_cn,""))</f>
        <v>2</v>
      </c>
      <c r="L174" s="419">
        <f t="shared" ref="L174:L237" si="47">LEN(I174)-LEN(SUBSTITUTE(I174,_bn,""))</f>
        <v>0</v>
      </c>
      <c r="M174" s="419">
        <f t="shared" ref="M174:M237" si="48">LEN(I174)-LEN(SUBSTITUTE(I174,_Wait,""))</f>
        <v>0</v>
      </c>
      <c r="N174" s="419">
        <f t="shared" ref="N174:N237" si="49">E174-J174-M174</f>
        <v>0</v>
      </c>
      <c r="O174" s="279"/>
      <c r="P174" s="86"/>
      <c r="Q174" s="76"/>
    </row>
    <row r="175" spans="1:17" s="104" customFormat="1" ht="135" x14ac:dyDescent="0.15">
      <c r="B175" s="526"/>
      <c r="C175" s="526"/>
      <c r="D175" s="279" t="s">
        <v>470</v>
      </c>
      <c r="E175" s="279">
        <v>9</v>
      </c>
      <c r="F175" s="279">
        <v>9</v>
      </c>
      <c r="G175" s="279"/>
      <c r="H175" s="279"/>
      <c r="I175" s="169" t="s">
        <v>1050</v>
      </c>
      <c r="J175" s="419">
        <f t="shared" si="45"/>
        <v>9</v>
      </c>
      <c r="K175" s="419">
        <f t="shared" si="46"/>
        <v>9</v>
      </c>
      <c r="L175" s="419">
        <f t="shared" si="47"/>
        <v>0</v>
      </c>
      <c r="M175" s="419">
        <f t="shared" si="48"/>
        <v>0</v>
      </c>
      <c r="N175" s="419">
        <f t="shared" si="49"/>
        <v>0</v>
      </c>
      <c r="O175" s="279"/>
      <c r="P175" s="86"/>
      <c r="Q175" s="76"/>
    </row>
    <row r="176" spans="1:17" s="104" customFormat="1" ht="150" x14ac:dyDescent="0.15">
      <c r="B176" s="526"/>
      <c r="C176" s="526"/>
      <c r="D176" s="279" t="s">
        <v>471</v>
      </c>
      <c r="E176" s="279">
        <v>12</v>
      </c>
      <c r="F176" s="279">
        <v>12</v>
      </c>
      <c r="G176" s="279"/>
      <c r="H176" s="279"/>
      <c r="I176" s="169" t="s">
        <v>1051</v>
      </c>
      <c r="J176" s="419">
        <f t="shared" si="45"/>
        <v>10</v>
      </c>
      <c r="K176" s="419">
        <f t="shared" si="46"/>
        <v>10</v>
      </c>
      <c r="L176" s="419">
        <f t="shared" si="47"/>
        <v>0</v>
      </c>
      <c r="M176" s="419">
        <f t="shared" si="48"/>
        <v>0</v>
      </c>
      <c r="N176" s="419">
        <f t="shared" si="49"/>
        <v>2</v>
      </c>
      <c r="O176" s="279"/>
      <c r="P176" s="86"/>
      <c r="Q176" s="76"/>
    </row>
    <row r="177" spans="2:17" s="104" customFormat="1" ht="45" x14ac:dyDescent="0.15">
      <c r="B177" s="526"/>
      <c r="C177" s="526"/>
      <c r="D177" s="279" t="s">
        <v>472</v>
      </c>
      <c r="E177" s="279">
        <v>7</v>
      </c>
      <c r="F177" s="279"/>
      <c r="G177" s="279"/>
      <c r="H177" s="279"/>
      <c r="I177" s="169" t="s">
        <v>1052</v>
      </c>
      <c r="J177" s="419">
        <f t="shared" si="45"/>
        <v>3</v>
      </c>
      <c r="K177" s="419">
        <f t="shared" si="46"/>
        <v>0</v>
      </c>
      <c r="L177" s="419">
        <f t="shared" si="47"/>
        <v>3</v>
      </c>
      <c r="M177" s="419">
        <f t="shared" si="48"/>
        <v>0</v>
      </c>
      <c r="N177" s="419">
        <f t="shared" si="49"/>
        <v>4</v>
      </c>
      <c r="O177" s="279"/>
      <c r="P177" s="86"/>
      <c r="Q177" s="76"/>
    </row>
    <row r="178" spans="2:17" s="104" customFormat="1" ht="24" customHeight="1" x14ac:dyDescent="0.15">
      <c r="B178" s="526"/>
      <c r="C178" s="526" t="s">
        <v>473</v>
      </c>
      <c r="D178" s="279" t="s">
        <v>468</v>
      </c>
      <c r="E178" s="279">
        <v>1</v>
      </c>
      <c r="F178" s="279">
        <v>1</v>
      </c>
      <c r="G178" s="279"/>
      <c r="H178" s="279"/>
      <c r="I178" s="187" t="s">
        <v>974</v>
      </c>
      <c r="J178" s="419">
        <f t="shared" si="45"/>
        <v>1</v>
      </c>
      <c r="K178" s="419">
        <f t="shared" si="46"/>
        <v>1</v>
      </c>
      <c r="L178" s="419">
        <f t="shared" si="47"/>
        <v>0</v>
      </c>
      <c r="M178" s="419">
        <f t="shared" si="48"/>
        <v>0</v>
      </c>
      <c r="N178" s="419">
        <f t="shared" si="49"/>
        <v>0</v>
      </c>
      <c r="O178" s="279"/>
      <c r="P178" s="86"/>
      <c r="Q178" s="76"/>
    </row>
    <row r="179" spans="2:17" s="104" customFormat="1" ht="34.5" customHeight="1" x14ac:dyDescent="0.15">
      <c r="B179" s="526"/>
      <c r="C179" s="526"/>
      <c r="D179" s="279" t="s">
        <v>469</v>
      </c>
      <c r="E179" s="279">
        <v>2</v>
      </c>
      <c r="F179" s="279">
        <v>2</v>
      </c>
      <c r="G179" s="279"/>
      <c r="H179" s="279"/>
      <c r="I179" s="169" t="s">
        <v>1053</v>
      </c>
      <c r="J179" s="419">
        <f t="shared" si="45"/>
        <v>2</v>
      </c>
      <c r="K179" s="419">
        <f t="shared" si="46"/>
        <v>2</v>
      </c>
      <c r="L179" s="419">
        <f t="shared" si="47"/>
        <v>0</v>
      </c>
      <c r="M179" s="419">
        <f t="shared" si="48"/>
        <v>0</v>
      </c>
      <c r="N179" s="419">
        <f t="shared" si="49"/>
        <v>0</v>
      </c>
      <c r="O179" s="279"/>
      <c r="P179" s="86"/>
      <c r="Q179" s="76"/>
    </row>
    <row r="180" spans="2:17" s="104" customFormat="1" ht="165" x14ac:dyDescent="0.15">
      <c r="B180" s="526"/>
      <c r="C180" s="526"/>
      <c r="D180" s="279" t="s">
        <v>470</v>
      </c>
      <c r="E180" s="279">
        <v>9</v>
      </c>
      <c r="F180" s="279">
        <v>9</v>
      </c>
      <c r="G180" s="279"/>
      <c r="H180" s="279"/>
      <c r="I180" s="169" t="s">
        <v>1054</v>
      </c>
      <c r="J180" s="419">
        <f t="shared" si="45"/>
        <v>11</v>
      </c>
      <c r="K180" s="419">
        <f t="shared" si="46"/>
        <v>11</v>
      </c>
      <c r="L180" s="419">
        <f t="shared" si="47"/>
        <v>0</v>
      </c>
      <c r="M180" s="419">
        <f t="shared" si="48"/>
        <v>0</v>
      </c>
      <c r="N180" s="419">
        <f t="shared" si="49"/>
        <v>-2</v>
      </c>
      <c r="O180" s="279"/>
      <c r="P180" s="86"/>
      <c r="Q180" s="76"/>
    </row>
    <row r="181" spans="2:17" s="104" customFormat="1" ht="195" x14ac:dyDescent="0.15">
      <c r="B181" s="526"/>
      <c r="C181" s="526"/>
      <c r="D181" s="279" t="s">
        <v>471</v>
      </c>
      <c r="E181" s="279">
        <v>12</v>
      </c>
      <c r="F181" s="279">
        <v>12</v>
      </c>
      <c r="G181" s="279"/>
      <c r="H181" s="279"/>
      <c r="I181" s="169" t="s">
        <v>1055</v>
      </c>
      <c r="J181" s="419">
        <f t="shared" si="45"/>
        <v>13</v>
      </c>
      <c r="K181" s="419">
        <f t="shared" si="46"/>
        <v>13</v>
      </c>
      <c r="L181" s="419">
        <f t="shared" si="47"/>
        <v>0</v>
      </c>
      <c r="M181" s="419">
        <f t="shared" si="48"/>
        <v>0</v>
      </c>
      <c r="N181" s="419">
        <f t="shared" si="49"/>
        <v>-1</v>
      </c>
      <c r="O181" s="279"/>
      <c r="P181" s="86"/>
      <c r="Q181" s="76"/>
    </row>
    <row r="182" spans="2:17" s="104" customFormat="1" ht="23.25" customHeight="1" x14ac:dyDescent="0.15">
      <c r="B182" s="526"/>
      <c r="C182" s="526"/>
      <c r="D182" s="279" t="s">
        <v>472</v>
      </c>
      <c r="E182" s="279">
        <v>7</v>
      </c>
      <c r="F182" s="279"/>
      <c r="G182" s="279"/>
      <c r="H182" s="279"/>
      <c r="I182" s="169"/>
      <c r="J182" s="419">
        <f t="shared" si="45"/>
        <v>0</v>
      </c>
      <c r="K182" s="419">
        <f t="shared" si="46"/>
        <v>0</v>
      </c>
      <c r="L182" s="419">
        <f t="shared" si="47"/>
        <v>0</v>
      </c>
      <c r="M182" s="419">
        <f t="shared" si="48"/>
        <v>0</v>
      </c>
      <c r="N182" s="419">
        <f t="shared" si="49"/>
        <v>7</v>
      </c>
      <c r="O182" s="279"/>
      <c r="P182" s="86"/>
      <c r="Q182" s="76"/>
    </row>
    <row r="183" spans="2:17" s="104" customFormat="1" ht="23.25" customHeight="1" x14ac:dyDescent="0.15">
      <c r="B183" s="526"/>
      <c r="C183" s="526" t="s">
        <v>474</v>
      </c>
      <c r="D183" s="279" t="s">
        <v>468</v>
      </c>
      <c r="E183" s="279">
        <v>1</v>
      </c>
      <c r="F183" s="279">
        <v>1</v>
      </c>
      <c r="G183" s="279"/>
      <c r="H183" s="279"/>
      <c r="I183" s="187" t="s">
        <v>1056</v>
      </c>
      <c r="J183" s="419">
        <f t="shared" si="45"/>
        <v>1</v>
      </c>
      <c r="K183" s="419">
        <f t="shared" si="46"/>
        <v>1</v>
      </c>
      <c r="L183" s="419">
        <f t="shared" si="47"/>
        <v>0</v>
      </c>
      <c r="M183" s="419">
        <f t="shared" si="48"/>
        <v>0</v>
      </c>
      <c r="N183" s="419">
        <f t="shared" si="49"/>
        <v>0</v>
      </c>
      <c r="O183" s="279"/>
      <c r="P183" s="86"/>
      <c r="Q183" s="76"/>
    </row>
    <row r="184" spans="2:17" s="104" customFormat="1" ht="30" x14ac:dyDescent="0.15">
      <c r="B184" s="526"/>
      <c r="C184" s="526"/>
      <c r="D184" s="279" t="s">
        <v>469</v>
      </c>
      <c r="E184" s="279">
        <v>2</v>
      </c>
      <c r="F184" s="279">
        <v>2</v>
      </c>
      <c r="G184" s="279"/>
      <c r="H184" s="279"/>
      <c r="I184" s="169" t="s">
        <v>1057</v>
      </c>
      <c r="J184" s="419">
        <f t="shared" si="45"/>
        <v>2</v>
      </c>
      <c r="K184" s="419">
        <f t="shared" si="46"/>
        <v>2</v>
      </c>
      <c r="L184" s="419">
        <f t="shared" si="47"/>
        <v>0</v>
      </c>
      <c r="M184" s="419">
        <f t="shared" si="48"/>
        <v>0</v>
      </c>
      <c r="N184" s="419">
        <f t="shared" si="49"/>
        <v>0</v>
      </c>
      <c r="O184" s="279"/>
      <c r="P184" s="86"/>
      <c r="Q184" s="76"/>
    </row>
    <row r="185" spans="2:17" s="104" customFormat="1" ht="120" x14ac:dyDescent="0.15">
      <c r="B185" s="526"/>
      <c r="C185" s="526"/>
      <c r="D185" s="279" t="s">
        <v>470</v>
      </c>
      <c r="E185" s="279">
        <v>9</v>
      </c>
      <c r="F185" s="279">
        <v>9</v>
      </c>
      <c r="G185" s="279"/>
      <c r="H185" s="279"/>
      <c r="I185" s="234" t="s">
        <v>1058</v>
      </c>
      <c r="J185" s="419">
        <f t="shared" si="45"/>
        <v>8</v>
      </c>
      <c r="K185" s="419">
        <f t="shared" si="46"/>
        <v>8</v>
      </c>
      <c r="L185" s="419">
        <f t="shared" si="47"/>
        <v>0</v>
      </c>
      <c r="M185" s="419">
        <f t="shared" si="48"/>
        <v>0</v>
      </c>
      <c r="N185" s="419">
        <f t="shared" si="49"/>
        <v>1</v>
      </c>
      <c r="O185" s="279"/>
      <c r="P185" s="86"/>
      <c r="Q185" s="76"/>
    </row>
    <row r="186" spans="2:17" s="104" customFormat="1" ht="204" x14ac:dyDescent="0.15">
      <c r="B186" s="526"/>
      <c r="C186" s="526"/>
      <c r="D186" s="279" t="s">
        <v>471</v>
      </c>
      <c r="E186" s="279">
        <v>12</v>
      </c>
      <c r="F186" s="279">
        <v>12</v>
      </c>
      <c r="G186" s="279"/>
      <c r="H186" s="279"/>
      <c r="I186" s="316" t="s">
        <v>1176</v>
      </c>
      <c r="J186" s="419">
        <f t="shared" si="45"/>
        <v>17</v>
      </c>
      <c r="K186" s="419">
        <f t="shared" si="46"/>
        <v>17</v>
      </c>
      <c r="L186" s="419">
        <f t="shared" si="47"/>
        <v>0</v>
      </c>
      <c r="M186" s="419">
        <f t="shared" si="48"/>
        <v>0</v>
      </c>
      <c r="N186" s="419">
        <f t="shared" si="49"/>
        <v>-5</v>
      </c>
      <c r="O186" s="279"/>
      <c r="P186" s="86"/>
      <c r="Q186" s="76"/>
    </row>
    <row r="187" spans="2:17" s="104" customFormat="1" ht="24.75" customHeight="1" x14ac:dyDescent="0.15">
      <c r="B187" s="526"/>
      <c r="C187" s="526"/>
      <c r="D187" s="279" t="s">
        <v>472</v>
      </c>
      <c r="E187" s="279">
        <v>7</v>
      </c>
      <c r="F187" s="279"/>
      <c r="G187" s="279"/>
      <c r="H187" s="279"/>
      <c r="I187" s="169"/>
      <c r="J187" s="419">
        <f t="shared" si="45"/>
        <v>0</v>
      </c>
      <c r="K187" s="419">
        <f t="shared" si="46"/>
        <v>0</v>
      </c>
      <c r="L187" s="419">
        <f t="shared" si="47"/>
        <v>0</v>
      </c>
      <c r="M187" s="419">
        <f t="shared" si="48"/>
        <v>0</v>
      </c>
      <c r="N187" s="419">
        <f t="shared" si="49"/>
        <v>7</v>
      </c>
      <c r="O187" s="279"/>
      <c r="P187" s="86"/>
      <c r="Q187" s="76"/>
    </row>
    <row r="188" spans="2:17" s="104" customFormat="1" ht="25.5" customHeight="1" x14ac:dyDescent="0.15">
      <c r="B188" s="526"/>
      <c r="C188" s="525" t="s">
        <v>500</v>
      </c>
      <c r="D188" s="279" t="s">
        <v>468</v>
      </c>
      <c r="E188" s="279">
        <v>1</v>
      </c>
      <c r="F188" s="279">
        <v>1</v>
      </c>
      <c r="G188" s="279"/>
      <c r="H188" s="279"/>
      <c r="I188" s="207" t="s">
        <v>1059</v>
      </c>
      <c r="J188" s="419">
        <f t="shared" si="45"/>
        <v>1</v>
      </c>
      <c r="K188" s="419">
        <f t="shared" si="46"/>
        <v>1</v>
      </c>
      <c r="L188" s="419">
        <f t="shared" si="47"/>
        <v>0</v>
      </c>
      <c r="M188" s="419">
        <f t="shared" si="48"/>
        <v>0</v>
      </c>
      <c r="N188" s="419">
        <f t="shared" si="49"/>
        <v>0</v>
      </c>
      <c r="O188" s="279"/>
      <c r="P188" s="86"/>
      <c r="Q188" s="76"/>
    </row>
    <row r="189" spans="2:17" s="104" customFormat="1" ht="33.75" customHeight="1" x14ac:dyDescent="0.15">
      <c r="B189" s="526"/>
      <c r="C189" s="526"/>
      <c r="D189" s="279" t="s">
        <v>469</v>
      </c>
      <c r="E189" s="279">
        <v>2</v>
      </c>
      <c r="F189" s="279">
        <v>2</v>
      </c>
      <c r="G189" s="279"/>
      <c r="H189" s="279"/>
      <c r="I189" s="169" t="s">
        <v>1060</v>
      </c>
      <c r="J189" s="419">
        <f t="shared" si="45"/>
        <v>2</v>
      </c>
      <c r="K189" s="419">
        <f t="shared" si="46"/>
        <v>2</v>
      </c>
      <c r="L189" s="419">
        <f t="shared" si="47"/>
        <v>0</v>
      </c>
      <c r="M189" s="419">
        <f t="shared" si="48"/>
        <v>0</v>
      </c>
      <c r="N189" s="419">
        <f t="shared" si="49"/>
        <v>0</v>
      </c>
      <c r="O189" s="279"/>
      <c r="P189" s="86"/>
      <c r="Q189" s="76"/>
    </row>
    <row r="190" spans="2:17" s="104" customFormat="1" ht="120" x14ac:dyDescent="0.15">
      <c r="B190" s="526"/>
      <c r="C190" s="526"/>
      <c r="D190" s="279" t="s">
        <v>470</v>
      </c>
      <c r="E190" s="279">
        <v>9</v>
      </c>
      <c r="F190" s="279">
        <v>9</v>
      </c>
      <c r="G190" s="279"/>
      <c r="H190" s="279"/>
      <c r="I190" s="169" t="s">
        <v>1061</v>
      </c>
      <c r="J190" s="419">
        <f t="shared" si="45"/>
        <v>8</v>
      </c>
      <c r="K190" s="419">
        <f t="shared" si="46"/>
        <v>8</v>
      </c>
      <c r="L190" s="419">
        <f t="shared" si="47"/>
        <v>0</v>
      </c>
      <c r="M190" s="419">
        <f t="shared" si="48"/>
        <v>0</v>
      </c>
      <c r="N190" s="419">
        <f t="shared" si="49"/>
        <v>1</v>
      </c>
      <c r="O190" s="279"/>
      <c r="P190" s="86"/>
      <c r="Q190" s="76"/>
    </row>
    <row r="191" spans="2:17" s="104" customFormat="1" ht="195" x14ac:dyDescent="0.15">
      <c r="B191" s="526"/>
      <c r="C191" s="526"/>
      <c r="D191" s="279" t="s">
        <v>471</v>
      </c>
      <c r="E191" s="279">
        <v>12</v>
      </c>
      <c r="F191" s="279">
        <v>12</v>
      </c>
      <c r="G191" s="279"/>
      <c r="H191" s="279"/>
      <c r="I191" s="169" t="s">
        <v>1062</v>
      </c>
      <c r="J191" s="419">
        <f t="shared" si="45"/>
        <v>13</v>
      </c>
      <c r="K191" s="419">
        <f t="shared" si="46"/>
        <v>13</v>
      </c>
      <c r="L191" s="419">
        <f t="shared" si="47"/>
        <v>0</v>
      </c>
      <c r="M191" s="419">
        <f t="shared" si="48"/>
        <v>0</v>
      </c>
      <c r="N191" s="419">
        <f t="shared" si="49"/>
        <v>-1</v>
      </c>
      <c r="O191" s="279"/>
      <c r="P191" s="86"/>
      <c r="Q191" s="76"/>
    </row>
    <row r="192" spans="2:17" s="104" customFormat="1" ht="20.25" customHeight="1" x14ac:dyDescent="0.15">
      <c r="B192" s="526"/>
      <c r="C192" s="526"/>
      <c r="D192" s="279" t="s">
        <v>472</v>
      </c>
      <c r="E192" s="279">
        <v>7</v>
      </c>
      <c r="F192" s="279"/>
      <c r="G192" s="279"/>
      <c r="H192" s="279"/>
      <c r="I192" s="279"/>
      <c r="J192" s="419">
        <f t="shared" si="45"/>
        <v>0</v>
      </c>
      <c r="K192" s="419">
        <f t="shared" si="46"/>
        <v>0</v>
      </c>
      <c r="L192" s="419">
        <f t="shared" si="47"/>
        <v>0</v>
      </c>
      <c r="M192" s="419">
        <f t="shared" si="48"/>
        <v>0</v>
      </c>
      <c r="N192" s="419">
        <f t="shared" si="49"/>
        <v>7</v>
      </c>
      <c r="O192" s="279"/>
      <c r="P192" s="86"/>
      <c r="Q192" s="76"/>
    </row>
    <row r="193" spans="2:18" s="104" customFormat="1" ht="26.25" customHeight="1" x14ac:dyDescent="0.15">
      <c r="B193" s="526"/>
      <c r="C193" s="525" t="s">
        <v>548</v>
      </c>
      <c r="D193" s="279" t="s">
        <v>468</v>
      </c>
      <c r="E193" s="279">
        <v>1</v>
      </c>
      <c r="F193" s="279">
        <v>1</v>
      </c>
      <c r="G193" s="279"/>
      <c r="H193" s="279"/>
      <c r="I193" s="187"/>
      <c r="J193" s="419">
        <f t="shared" si="45"/>
        <v>0</v>
      </c>
      <c r="K193" s="419">
        <f t="shared" si="46"/>
        <v>0</v>
      </c>
      <c r="L193" s="419">
        <f t="shared" si="47"/>
        <v>0</v>
      </c>
      <c r="M193" s="419">
        <f t="shared" si="48"/>
        <v>0</v>
      </c>
      <c r="N193" s="419">
        <f t="shared" si="49"/>
        <v>1</v>
      </c>
      <c r="O193" s="279"/>
      <c r="P193" s="86"/>
      <c r="Q193" s="76"/>
    </row>
    <row r="194" spans="2:18" s="104" customFormat="1" ht="31.5" customHeight="1" x14ac:dyDescent="0.15">
      <c r="B194" s="526"/>
      <c r="C194" s="526"/>
      <c r="D194" s="279" t="s">
        <v>469</v>
      </c>
      <c r="E194" s="279">
        <v>2</v>
      </c>
      <c r="F194" s="279">
        <v>2</v>
      </c>
      <c r="G194" s="279"/>
      <c r="H194" s="279"/>
      <c r="I194" s="316" t="s">
        <v>1173</v>
      </c>
      <c r="J194" s="419">
        <f t="shared" si="45"/>
        <v>2</v>
      </c>
      <c r="K194" s="419">
        <f t="shared" si="46"/>
        <v>2</v>
      </c>
      <c r="L194" s="419">
        <f t="shared" si="47"/>
        <v>0</v>
      </c>
      <c r="M194" s="419">
        <f t="shared" si="48"/>
        <v>0</v>
      </c>
      <c r="N194" s="419">
        <f t="shared" si="49"/>
        <v>0</v>
      </c>
      <c r="O194" s="279"/>
      <c r="P194" s="86"/>
      <c r="Q194" s="76"/>
    </row>
    <row r="195" spans="2:18" s="104" customFormat="1" ht="108" x14ac:dyDescent="0.15">
      <c r="B195" s="526"/>
      <c r="C195" s="526"/>
      <c r="D195" s="279" t="s">
        <v>470</v>
      </c>
      <c r="E195" s="279">
        <v>9</v>
      </c>
      <c r="F195" s="279">
        <v>9</v>
      </c>
      <c r="G195" s="279"/>
      <c r="H195" s="279"/>
      <c r="I195" s="316" t="s">
        <v>1174</v>
      </c>
      <c r="J195" s="419">
        <f t="shared" si="45"/>
        <v>9</v>
      </c>
      <c r="K195" s="419">
        <f t="shared" si="46"/>
        <v>9</v>
      </c>
      <c r="L195" s="419">
        <f t="shared" si="47"/>
        <v>0</v>
      </c>
      <c r="M195" s="419">
        <f t="shared" si="48"/>
        <v>0</v>
      </c>
      <c r="N195" s="419">
        <f t="shared" si="49"/>
        <v>0</v>
      </c>
      <c r="O195" s="279"/>
      <c r="P195" s="86"/>
      <c r="Q195" s="76"/>
    </row>
    <row r="196" spans="2:18" s="104" customFormat="1" ht="132" x14ac:dyDescent="0.15">
      <c r="B196" s="526"/>
      <c r="C196" s="526"/>
      <c r="D196" s="279" t="s">
        <v>471</v>
      </c>
      <c r="E196" s="279">
        <v>12</v>
      </c>
      <c r="F196" s="279">
        <v>12</v>
      </c>
      <c r="G196" s="279"/>
      <c r="H196" s="279"/>
      <c r="I196" s="316" t="s">
        <v>1175</v>
      </c>
      <c r="J196" s="419">
        <f t="shared" si="45"/>
        <v>11</v>
      </c>
      <c r="K196" s="419">
        <f t="shared" si="46"/>
        <v>11</v>
      </c>
      <c r="L196" s="419">
        <f t="shared" si="47"/>
        <v>0</v>
      </c>
      <c r="M196" s="419">
        <f t="shared" si="48"/>
        <v>0</v>
      </c>
      <c r="N196" s="419">
        <f t="shared" si="49"/>
        <v>1</v>
      </c>
      <c r="O196" s="279"/>
      <c r="P196" s="86"/>
      <c r="Q196" s="76"/>
    </row>
    <row r="197" spans="2:18" s="104" customFormat="1" ht="40.5" customHeight="1" x14ac:dyDescent="0.15">
      <c r="B197" s="526"/>
      <c r="C197" s="526"/>
      <c r="D197" s="279" t="s">
        <v>472</v>
      </c>
      <c r="E197" s="279">
        <v>7</v>
      </c>
      <c r="F197" s="279"/>
      <c r="G197" s="279"/>
      <c r="H197" s="279"/>
      <c r="I197" s="169" t="s">
        <v>1341</v>
      </c>
      <c r="J197" s="419">
        <f t="shared" si="45"/>
        <v>3</v>
      </c>
      <c r="K197" s="419">
        <f t="shared" si="46"/>
        <v>0</v>
      </c>
      <c r="L197" s="419">
        <f t="shared" si="47"/>
        <v>3</v>
      </c>
      <c r="M197" s="419">
        <f t="shared" si="48"/>
        <v>0</v>
      </c>
      <c r="N197" s="419">
        <f t="shared" si="49"/>
        <v>4</v>
      </c>
      <c r="O197" s="279"/>
      <c r="P197" s="86"/>
      <c r="Q197" s="76"/>
    </row>
    <row r="198" spans="2:18" s="104" customFormat="1" ht="60" x14ac:dyDescent="0.15">
      <c r="B198" s="526"/>
      <c r="C198" s="526"/>
      <c r="D198" s="279" t="s">
        <v>475</v>
      </c>
      <c r="E198" s="279">
        <v>10</v>
      </c>
      <c r="F198" s="279">
        <v>10</v>
      </c>
      <c r="G198" s="279"/>
      <c r="H198" s="279"/>
      <c r="I198" s="169" t="s">
        <v>1063</v>
      </c>
      <c r="J198" s="419">
        <f t="shared" si="45"/>
        <v>4</v>
      </c>
      <c r="K198" s="419">
        <f t="shared" si="46"/>
        <v>4</v>
      </c>
      <c r="L198" s="419">
        <f t="shared" si="47"/>
        <v>0</v>
      </c>
      <c r="M198" s="419">
        <f t="shared" si="48"/>
        <v>0</v>
      </c>
      <c r="N198" s="419">
        <f t="shared" si="49"/>
        <v>6</v>
      </c>
      <c r="O198" s="279"/>
      <c r="P198" s="86"/>
      <c r="Q198" s="76"/>
    </row>
    <row r="199" spans="2:18" s="104" customFormat="1" ht="22.5" customHeight="1" x14ac:dyDescent="0.15">
      <c r="B199" s="526"/>
      <c r="C199" s="526" t="s">
        <v>476</v>
      </c>
      <c r="D199" s="279" t="s">
        <v>468</v>
      </c>
      <c r="E199" s="279">
        <v>1</v>
      </c>
      <c r="F199" s="279">
        <v>1</v>
      </c>
      <c r="G199" s="279"/>
      <c r="H199" s="279"/>
      <c r="I199" s="187" t="s">
        <v>976</v>
      </c>
      <c r="J199" s="419">
        <f t="shared" si="45"/>
        <v>1</v>
      </c>
      <c r="K199" s="419">
        <f t="shared" si="46"/>
        <v>1</v>
      </c>
      <c r="L199" s="419">
        <f t="shared" si="47"/>
        <v>0</v>
      </c>
      <c r="M199" s="419">
        <f t="shared" si="48"/>
        <v>0</v>
      </c>
      <c r="N199" s="419">
        <f t="shared" si="49"/>
        <v>0</v>
      </c>
      <c r="O199" s="279"/>
      <c r="P199" s="86"/>
      <c r="Q199" s="76"/>
      <c r="R199" s="189"/>
    </row>
    <row r="200" spans="2:18" s="104" customFormat="1" ht="63.6" customHeight="1" x14ac:dyDescent="0.15">
      <c r="B200" s="526"/>
      <c r="C200" s="526"/>
      <c r="D200" s="279" t="s">
        <v>469</v>
      </c>
      <c r="E200" s="279">
        <v>2</v>
      </c>
      <c r="F200" s="279">
        <v>2</v>
      </c>
      <c r="G200" s="279"/>
      <c r="H200" s="279"/>
      <c r="I200" s="207" t="s">
        <v>1172</v>
      </c>
      <c r="J200" s="419">
        <f t="shared" si="45"/>
        <v>3</v>
      </c>
      <c r="K200" s="419">
        <f t="shared" si="46"/>
        <v>3</v>
      </c>
      <c r="L200" s="419">
        <f t="shared" si="47"/>
        <v>0</v>
      </c>
      <c r="M200" s="419">
        <f t="shared" si="48"/>
        <v>0</v>
      </c>
      <c r="N200" s="419">
        <f t="shared" si="49"/>
        <v>-1</v>
      </c>
      <c r="O200" s="279"/>
      <c r="P200" s="86"/>
      <c r="Q200" s="76"/>
      <c r="R200" s="189"/>
    </row>
    <row r="201" spans="2:18" s="104" customFormat="1" ht="140.25" customHeight="1" x14ac:dyDescent="0.15">
      <c r="B201" s="526"/>
      <c r="C201" s="526"/>
      <c r="D201" s="279" t="s">
        <v>470</v>
      </c>
      <c r="E201" s="279">
        <v>9</v>
      </c>
      <c r="F201" s="279">
        <v>9</v>
      </c>
      <c r="G201" s="279"/>
      <c r="H201" s="279"/>
      <c r="I201" s="169" t="s">
        <v>1064</v>
      </c>
      <c r="J201" s="419">
        <f t="shared" si="45"/>
        <v>9</v>
      </c>
      <c r="K201" s="419">
        <f t="shared" si="46"/>
        <v>9</v>
      </c>
      <c r="L201" s="419">
        <f t="shared" si="47"/>
        <v>0</v>
      </c>
      <c r="M201" s="419">
        <f t="shared" si="48"/>
        <v>0</v>
      </c>
      <c r="N201" s="419">
        <f t="shared" si="49"/>
        <v>0</v>
      </c>
      <c r="O201" s="279"/>
      <c r="P201" s="86"/>
      <c r="Q201" s="76"/>
      <c r="R201" s="189"/>
    </row>
    <row r="202" spans="2:18" s="104" customFormat="1" ht="150" x14ac:dyDescent="0.15">
      <c r="B202" s="526"/>
      <c r="C202" s="526"/>
      <c r="D202" s="279" t="s">
        <v>471</v>
      </c>
      <c r="E202" s="279">
        <v>12</v>
      </c>
      <c r="F202" s="279">
        <v>12</v>
      </c>
      <c r="G202" s="279"/>
      <c r="H202" s="279"/>
      <c r="I202" s="169" t="s">
        <v>1336</v>
      </c>
      <c r="J202" s="419">
        <f t="shared" si="45"/>
        <v>10</v>
      </c>
      <c r="K202" s="419">
        <f t="shared" si="46"/>
        <v>10</v>
      </c>
      <c r="L202" s="419">
        <f t="shared" si="47"/>
        <v>0</v>
      </c>
      <c r="M202" s="419">
        <f t="shared" si="48"/>
        <v>0</v>
      </c>
      <c r="N202" s="419">
        <f t="shared" si="49"/>
        <v>2</v>
      </c>
      <c r="O202" s="279"/>
      <c r="P202" s="86"/>
      <c r="Q202" s="76"/>
      <c r="R202" s="189"/>
    </row>
    <row r="203" spans="2:18" s="104" customFormat="1" ht="24" customHeight="1" x14ac:dyDescent="0.15">
      <c r="B203" s="526"/>
      <c r="C203" s="526"/>
      <c r="D203" s="279" t="s">
        <v>472</v>
      </c>
      <c r="E203" s="279">
        <v>7</v>
      </c>
      <c r="F203" s="279"/>
      <c r="G203" s="279"/>
      <c r="H203" s="279"/>
      <c r="I203" s="279"/>
      <c r="J203" s="419">
        <f t="shared" si="45"/>
        <v>0</v>
      </c>
      <c r="K203" s="419">
        <f t="shared" si="46"/>
        <v>0</v>
      </c>
      <c r="L203" s="419">
        <f t="shared" si="47"/>
        <v>0</v>
      </c>
      <c r="M203" s="419">
        <f t="shared" si="48"/>
        <v>0</v>
      </c>
      <c r="N203" s="419">
        <f t="shared" si="49"/>
        <v>7</v>
      </c>
      <c r="O203" s="279"/>
      <c r="P203" s="86"/>
      <c r="Q203" s="76"/>
      <c r="R203" s="189"/>
    </row>
    <row r="204" spans="2:18" s="104" customFormat="1" ht="90" customHeight="1" x14ac:dyDescent="0.15">
      <c r="B204" s="526"/>
      <c r="C204" s="526"/>
      <c r="D204" s="279" t="s">
        <v>475</v>
      </c>
      <c r="E204" s="279">
        <v>10</v>
      </c>
      <c r="F204" s="279">
        <v>10</v>
      </c>
      <c r="G204" s="279"/>
      <c r="H204" s="279"/>
      <c r="I204" s="193" t="s">
        <v>1065</v>
      </c>
      <c r="J204" s="419">
        <f t="shared" si="45"/>
        <v>5</v>
      </c>
      <c r="K204" s="419">
        <f t="shared" si="46"/>
        <v>5</v>
      </c>
      <c r="L204" s="419">
        <f t="shared" si="47"/>
        <v>0</v>
      </c>
      <c r="M204" s="419">
        <f t="shared" si="48"/>
        <v>0</v>
      </c>
      <c r="N204" s="419">
        <f t="shared" si="49"/>
        <v>5</v>
      </c>
      <c r="O204" s="279"/>
      <c r="P204" s="86"/>
      <c r="Q204" s="76"/>
      <c r="R204" s="189"/>
    </row>
    <row r="205" spans="2:18" s="104" customFormat="1" ht="24" customHeight="1" x14ac:dyDescent="0.15">
      <c r="B205" s="526"/>
      <c r="C205" s="526" t="s">
        <v>477</v>
      </c>
      <c r="D205" s="279" t="s">
        <v>468</v>
      </c>
      <c r="E205" s="279">
        <v>1</v>
      </c>
      <c r="F205" s="279">
        <v>1</v>
      </c>
      <c r="G205" s="279"/>
      <c r="H205" s="279"/>
      <c r="I205" s="207" t="s">
        <v>975</v>
      </c>
      <c r="J205" s="419">
        <f t="shared" si="45"/>
        <v>1</v>
      </c>
      <c r="K205" s="419">
        <f t="shared" si="46"/>
        <v>1</v>
      </c>
      <c r="L205" s="419">
        <f t="shared" si="47"/>
        <v>0</v>
      </c>
      <c r="M205" s="419">
        <f t="shared" si="48"/>
        <v>0</v>
      </c>
      <c r="N205" s="419">
        <f t="shared" si="49"/>
        <v>0</v>
      </c>
      <c r="O205" s="279"/>
      <c r="P205" s="86"/>
      <c r="Q205" s="76"/>
      <c r="R205" s="189"/>
    </row>
    <row r="206" spans="2:18" s="104" customFormat="1" ht="15" x14ac:dyDescent="0.15">
      <c r="B206" s="526"/>
      <c r="C206" s="526"/>
      <c r="D206" s="279" t="s">
        <v>469</v>
      </c>
      <c r="E206" s="279">
        <v>2</v>
      </c>
      <c r="F206" s="279">
        <v>2</v>
      </c>
      <c r="G206" s="279"/>
      <c r="H206" s="279"/>
      <c r="I206" s="207" t="s">
        <v>977</v>
      </c>
      <c r="J206" s="419">
        <f t="shared" si="45"/>
        <v>1</v>
      </c>
      <c r="K206" s="419">
        <f t="shared" si="46"/>
        <v>1</v>
      </c>
      <c r="L206" s="419">
        <f t="shared" si="47"/>
        <v>0</v>
      </c>
      <c r="M206" s="419">
        <f t="shared" si="48"/>
        <v>0</v>
      </c>
      <c r="N206" s="419">
        <f t="shared" si="49"/>
        <v>1</v>
      </c>
      <c r="O206" s="279"/>
      <c r="P206" s="86"/>
      <c r="Q206" s="76"/>
      <c r="R206" s="189"/>
    </row>
    <row r="207" spans="2:18" s="104" customFormat="1" ht="153.75" customHeight="1" x14ac:dyDescent="0.15">
      <c r="B207" s="526"/>
      <c r="C207" s="526"/>
      <c r="D207" s="279" t="s">
        <v>470</v>
      </c>
      <c r="E207" s="279">
        <v>9</v>
      </c>
      <c r="F207" s="279">
        <v>9</v>
      </c>
      <c r="G207" s="279"/>
      <c r="H207" s="279"/>
      <c r="I207" s="169" t="s">
        <v>1088</v>
      </c>
      <c r="J207" s="419">
        <f t="shared" si="45"/>
        <v>10</v>
      </c>
      <c r="K207" s="419">
        <f t="shared" si="46"/>
        <v>10</v>
      </c>
      <c r="L207" s="419">
        <f t="shared" si="47"/>
        <v>0</v>
      </c>
      <c r="M207" s="419">
        <f t="shared" si="48"/>
        <v>0</v>
      </c>
      <c r="N207" s="419">
        <f t="shared" si="49"/>
        <v>-1</v>
      </c>
      <c r="O207" s="279"/>
      <c r="P207" s="86"/>
      <c r="Q207" s="76"/>
    </row>
    <row r="208" spans="2:18" s="104" customFormat="1" ht="180" x14ac:dyDescent="0.15">
      <c r="B208" s="526"/>
      <c r="C208" s="526"/>
      <c r="D208" s="279" t="s">
        <v>471</v>
      </c>
      <c r="E208" s="279">
        <v>12</v>
      </c>
      <c r="F208" s="279">
        <v>12</v>
      </c>
      <c r="G208" s="279"/>
      <c r="H208" s="279"/>
      <c r="I208" s="169" t="s">
        <v>1362</v>
      </c>
      <c r="J208" s="419">
        <f t="shared" si="45"/>
        <v>12</v>
      </c>
      <c r="K208" s="419">
        <f t="shared" si="46"/>
        <v>12</v>
      </c>
      <c r="L208" s="419">
        <f t="shared" si="47"/>
        <v>0</v>
      </c>
      <c r="M208" s="419">
        <f t="shared" si="48"/>
        <v>0</v>
      </c>
      <c r="N208" s="419">
        <f t="shared" si="49"/>
        <v>0</v>
      </c>
      <c r="O208" s="279"/>
      <c r="P208" s="86"/>
      <c r="Q208" s="76"/>
    </row>
    <row r="209" spans="2:17" s="104" customFormat="1" ht="23.25" customHeight="1" x14ac:dyDescent="0.15">
      <c r="B209" s="526"/>
      <c r="C209" s="526"/>
      <c r="D209" s="279" t="s">
        <v>472</v>
      </c>
      <c r="E209" s="279">
        <v>7</v>
      </c>
      <c r="F209" s="279"/>
      <c r="G209" s="279"/>
      <c r="H209" s="279"/>
      <c r="I209" s="279"/>
      <c r="J209" s="419">
        <f t="shared" si="45"/>
        <v>0</v>
      </c>
      <c r="K209" s="419">
        <f t="shared" si="46"/>
        <v>0</v>
      </c>
      <c r="L209" s="419">
        <f t="shared" si="47"/>
        <v>0</v>
      </c>
      <c r="M209" s="419">
        <f t="shared" si="48"/>
        <v>0</v>
      </c>
      <c r="N209" s="419">
        <f t="shared" si="49"/>
        <v>7</v>
      </c>
      <c r="O209" s="279"/>
      <c r="P209" s="86"/>
      <c r="Q209" s="76"/>
    </row>
    <row r="210" spans="2:17" s="104" customFormat="1" ht="67.5" x14ac:dyDescent="0.15">
      <c r="B210" s="526"/>
      <c r="C210" s="526"/>
      <c r="D210" s="166" t="s">
        <v>478</v>
      </c>
      <c r="E210" s="279">
        <v>10</v>
      </c>
      <c r="F210" s="279">
        <v>10</v>
      </c>
      <c r="G210" s="279"/>
      <c r="H210" s="279"/>
      <c r="I210" s="161" t="s">
        <v>1066</v>
      </c>
      <c r="J210" s="419">
        <f t="shared" si="45"/>
        <v>5</v>
      </c>
      <c r="K210" s="419">
        <f t="shared" si="46"/>
        <v>5</v>
      </c>
      <c r="L210" s="419">
        <f t="shared" si="47"/>
        <v>0</v>
      </c>
      <c r="M210" s="419">
        <f t="shared" si="48"/>
        <v>0</v>
      </c>
      <c r="N210" s="419">
        <f t="shared" si="49"/>
        <v>5</v>
      </c>
      <c r="O210" s="279"/>
      <c r="P210" s="86"/>
      <c r="Q210" s="76"/>
    </row>
    <row r="211" spans="2:17" s="104" customFormat="1" ht="25.5" customHeight="1" x14ac:dyDescent="0.15">
      <c r="B211" s="526"/>
      <c r="C211" s="526" t="s">
        <v>479</v>
      </c>
      <c r="D211" s="166" t="s">
        <v>448</v>
      </c>
      <c r="E211" s="279">
        <v>1</v>
      </c>
      <c r="F211" s="279">
        <v>1</v>
      </c>
      <c r="G211" s="279"/>
      <c r="H211" s="279"/>
      <c r="I211" s="186" t="s">
        <v>1067</v>
      </c>
      <c r="J211" s="419">
        <f t="shared" si="45"/>
        <v>1</v>
      </c>
      <c r="K211" s="419">
        <f t="shared" si="46"/>
        <v>1</v>
      </c>
      <c r="L211" s="419">
        <f t="shared" si="47"/>
        <v>0</v>
      </c>
      <c r="M211" s="419">
        <f t="shared" si="48"/>
        <v>0</v>
      </c>
      <c r="N211" s="419">
        <f t="shared" si="49"/>
        <v>0</v>
      </c>
      <c r="O211" s="279"/>
      <c r="P211" s="86"/>
      <c r="Q211" s="76"/>
    </row>
    <row r="212" spans="2:17" s="104" customFormat="1" ht="24.75" customHeight="1" x14ac:dyDescent="0.15">
      <c r="B212" s="526"/>
      <c r="C212" s="526"/>
      <c r="D212" s="166" t="s">
        <v>451</v>
      </c>
      <c r="E212" s="279">
        <v>2</v>
      </c>
      <c r="F212" s="279">
        <v>2</v>
      </c>
      <c r="G212" s="279"/>
      <c r="H212" s="279"/>
      <c r="I212" s="249" t="s">
        <v>1068</v>
      </c>
      <c r="J212" s="419">
        <f t="shared" si="45"/>
        <v>1</v>
      </c>
      <c r="K212" s="419">
        <f t="shared" si="46"/>
        <v>1</v>
      </c>
      <c r="L212" s="419">
        <f t="shared" si="47"/>
        <v>0</v>
      </c>
      <c r="M212" s="419">
        <f t="shared" si="48"/>
        <v>0</v>
      </c>
      <c r="N212" s="419">
        <f t="shared" si="49"/>
        <v>1</v>
      </c>
      <c r="O212" s="279"/>
      <c r="P212" s="86"/>
      <c r="Q212" s="76"/>
    </row>
    <row r="213" spans="2:17" s="104" customFormat="1" ht="108" x14ac:dyDescent="0.15">
      <c r="B213" s="526"/>
      <c r="C213" s="526"/>
      <c r="D213" s="166" t="s">
        <v>452</v>
      </c>
      <c r="E213" s="279">
        <v>9</v>
      </c>
      <c r="F213" s="279">
        <v>9</v>
      </c>
      <c r="G213" s="279"/>
      <c r="H213" s="279"/>
      <c r="I213" s="161" t="s">
        <v>1069</v>
      </c>
      <c r="J213" s="419">
        <f t="shared" si="45"/>
        <v>8</v>
      </c>
      <c r="K213" s="419">
        <f t="shared" si="46"/>
        <v>8</v>
      </c>
      <c r="L213" s="419">
        <f t="shared" si="47"/>
        <v>0</v>
      </c>
      <c r="M213" s="419">
        <f t="shared" si="48"/>
        <v>0</v>
      </c>
      <c r="N213" s="419">
        <f t="shared" si="49"/>
        <v>1</v>
      </c>
      <c r="O213" s="279"/>
      <c r="P213" s="86"/>
      <c r="Q213" s="76"/>
    </row>
    <row r="214" spans="2:17" s="104" customFormat="1" ht="175.5" x14ac:dyDescent="0.15">
      <c r="B214" s="526"/>
      <c r="C214" s="526"/>
      <c r="D214" s="166" t="s">
        <v>480</v>
      </c>
      <c r="E214" s="279">
        <v>12</v>
      </c>
      <c r="F214" s="279">
        <v>12</v>
      </c>
      <c r="G214" s="279"/>
      <c r="H214" s="279"/>
      <c r="I214" s="161" t="s">
        <v>1070</v>
      </c>
      <c r="J214" s="419">
        <f t="shared" si="45"/>
        <v>13</v>
      </c>
      <c r="K214" s="419">
        <f t="shared" si="46"/>
        <v>13</v>
      </c>
      <c r="L214" s="419">
        <f t="shared" si="47"/>
        <v>0</v>
      </c>
      <c r="M214" s="419">
        <f t="shared" si="48"/>
        <v>0</v>
      </c>
      <c r="N214" s="419">
        <f t="shared" si="49"/>
        <v>-1</v>
      </c>
      <c r="O214" s="279"/>
      <c r="P214" s="86"/>
      <c r="Q214" s="76"/>
    </row>
    <row r="215" spans="2:17" s="104" customFormat="1" ht="25.5" customHeight="1" x14ac:dyDescent="0.15">
      <c r="B215" s="526"/>
      <c r="C215" s="526"/>
      <c r="D215" s="166" t="s">
        <v>481</v>
      </c>
      <c r="E215" s="279">
        <v>7</v>
      </c>
      <c r="F215" s="279"/>
      <c r="G215" s="279"/>
      <c r="H215" s="279"/>
      <c r="I215" s="161"/>
      <c r="J215" s="419">
        <f t="shared" si="45"/>
        <v>0</v>
      </c>
      <c r="K215" s="419">
        <f t="shared" si="46"/>
        <v>0</v>
      </c>
      <c r="L215" s="419">
        <f t="shared" si="47"/>
        <v>0</v>
      </c>
      <c r="M215" s="419">
        <f t="shared" si="48"/>
        <v>0</v>
      </c>
      <c r="N215" s="419">
        <f t="shared" si="49"/>
        <v>7</v>
      </c>
      <c r="O215" s="279"/>
      <c r="P215" s="86"/>
      <c r="Q215" s="76"/>
    </row>
    <row r="216" spans="2:17" s="104" customFormat="1" ht="54" x14ac:dyDescent="0.15">
      <c r="B216" s="526"/>
      <c r="C216" s="526"/>
      <c r="D216" s="166" t="s">
        <v>478</v>
      </c>
      <c r="E216" s="279">
        <v>10</v>
      </c>
      <c r="F216" s="279">
        <v>10</v>
      </c>
      <c r="G216" s="279"/>
      <c r="H216" s="279"/>
      <c r="I216" s="161" t="s">
        <v>1071</v>
      </c>
      <c r="J216" s="419">
        <f t="shared" si="45"/>
        <v>4</v>
      </c>
      <c r="K216" s="419">
        <f t="shared" si="46"/>
        <v>4</v>
      </c>
      <c r="L216" s="419">
        <f t="shared" si="47"/>
        <v>0</v>
      </c>
      <c r="M216" s="419">
        <f t="shared" si="48"/>
        <v>0</v>
      </c>
      <c r="N216" s="419">
        <f t="shared" si="49"/>
        <v>6</v>
      </c>
      <c r="O216" s="279"/>
      <c r="P216" s="86"/>
      <c r="Q216" s="76"/>
    </row>
    <row r="217" spans="2:17" s="104" customFormat="1" ht="18" customHeight="1" x14ac:dyDescent="0.15">
      <c r="B217" s="526"/>
      <c r="C217" s="525" t="s">
        <v>550</v>
      </c>
      <c r="D217" s="166" t="s">
        <v>448</v>
      </c>
      <c r="E217" s="279">
        <v>1</v>
      </c>
      <c r="F217" s="279">
        <v>1</v>
      </c>
      <c r="G217" s="279"/>
      <c r="H217" s="279"/>
      <c r="I217" s="266" t="s">
        <v>1072</v>
      </c>
      <c r="J217" s="419">
        <f t="shared" si="45"/>
        <v>1</v>
      </c>
      <c r="K217" s="419">
        <f t="shared" si="46"/>
        <v>1</v>
      </c>
      <c r="L217" s="419">
        <f t="shared" si="47"/>
        <v>0</v>
      </c>
      <c r="M217" s="419">
        <f t="shared" si="48"/>
        <v>0</v>
      </c>
      <c r="N217" s="419">
        <f t="shared" si="49"/>
        <v>0</v>
      </c>
      <c r="O217" s="279"/>
      <c r="P217" s="86"/>
      <c r="Q217" s="76"/>
    </row>
    <row r="218" spans="2:17" s="104" customFormat="1" ht="20.25" customHeight="1" x14ac:dyDescent="0.15">
      <c r="B218" s="526"/>
      <c r="C218" s="526"/>
      <c r="D218" s="166" t="s">
        <v>451</v>
      </c>
      <c r="E218" s="279">
        <v>2</v>
      </c>
      <c r="F218" s="279">
        <v>2</v>
      </c>
      <c r="G218" s="279"/>
      <c r="H218" s="279"/>
      <c r="I218" s="161" t="s">
        <v>1073</v>
      </c>
      <c r="J218" s="419">
        <f t="shared" si="45"/>
        <v>1</v>
      </c>
      <c r="K218" s="419">
        <f t="shared" si="46"/>
        <v>1</v>
      </c>
      <c r="L218" s="419">
        <f t="shared" si="47"/>
        <v>0</v>
      </c>
      <c r="M218" s="419">
        <f t="shared" si="48"/>
        <v>0</v>
      </c>
      <c r="N218" s="419">
        <f t="shared" si="49"/>
        <v>1</v>
      </c>
      <c r="O218" s="279"/>
      <c r="P218" s="86"/>
      <c r="Q218" s="76"/>
    </row>
    <row r="219" spans="2:17" s="104" customFormat="1" ht="108" x14ac:dyDescent="0.15">
      <c r="B219" s="526"/>
      <c r="C219" s="526"/>
      <c r="D219" s="166" t="s">
        <v>452</v>
      </c>
      <c r="E219" s="279">
        <v>9</v>
      </c>
      <c r="F219" s="279">
        <v>9</v>
      </c>
      <c r="G219" s="279"/>
      <c r="H219" s="279"/>
      <c r="I219" s="161" t="s">
        <v>1074</v>
      </c>
      <c r="J219" s="419">
        <f t="shared" si="45"/>
        <v>8</v>
      </c>
      <c r="K219" s="419">
        <f t="shared" si="46"/>
        <v>8</v>
      </c>
      <c r="L219" s="419">
        <f t="shared" si="47"/>
        <v>0</v>
      </c>
      <c r="M219" s="419">
        <f t="shared" si="48"/>
        <v>0</v>
      </c>
      <c r="N219" s="419">
        <f t="shared" si="49"/>
        <v>1</v>
      </c>
      <c r="O219" s="279"/>
      <c r="P219" s="86"/>
      <c r="Q219" s="76"/>
    </row>
    <row r="220" spans="2:17" s="104" customFormat="1" ht="67.5" x14ac:dyDescent="0.15">
      <c r="B220" s="526"/>
      <c r="C220" s="526"/>
      <c r="D220" s="166" t="s">
        <v>480</v>
      </c>
      <c r="E220" s="279">
        <v>8</v>
      </c>
      <c r="F220" s="279">
        <v>8</v>
      </c>
      <c r="G220" s="279"/>
      <c r="H220" s="279"/>
      <c r="I220" s="161" t="s">
        <v>1075</v>
      </c>
      <c r="J220" s="419">
        <f t="shared" si="45"/>
        <v>5</v>
      </c>
      <c r="K220" s="419">
        <f t="shared" si="46"/>
        <v>5</v>
      </c>
      <c r="L220" s="419">
        <f t="shared" si="47"/>
        <v>0</v>
      </c>
      <c r="M220" s="419">
        <f t="shared" si="48"/>
        <v>0</v>
      </c>
      <c r="N220" s="419">
        <f t="shared" si="49"/>
        <v>3</v>
      </c>
      <c r="O220" s="279"/>
      <c r="P220" s="86"/>
      <c r="Q220" s="76"/>
    </row>
    <row r="221" spans="2:17" s="104" customFormat="1" ht="20.25" customHeight="1" x14ac:dyDescent="0.15">
      <c r="B221" s="526"/>
      <c r="C221" s="526"/>
      <c r="D221" s="166" t="s">
        <v>481</v>
      </c>
      <c r="E221" s="279">
        <v>5</v>
      </c>
      <c r="F221" s="279"/>
      <c r="G221" s="279"/>
      <c r="H221" s="279"/>
      <c r="I221" s="161"/>
      <c r="J221" s="419">
        <f t="shared" si="45"/>
        <v>0</v>
      </c>
      <c r="K221" s="419">
        <f t="shared" si="46"/>
        <v>0</v>
      </c>
      <c r="L221" s="419">
        <f t="shared" si="47"/>
        <v>0</v>
      </c>
      <c r="M221" s="419">
        <f t="shared" si="48"/>
        <v>0</v>
      </c>
      <c r="N221" s="419">
        <f t="shared" si="49"/>
        <v>5</v>
      </c>
      <c r="O221" s="279"/>
      <c r="P221" s="86"/>
      <c r="Q221" s="76"/>
    </row>
    <row r="222" spans="2:17" s="104" customFormat="1" ht="21" customHeight="1" x14ac:dyDescent="0.15">
      <c r="B222" s="526"/>
      <c r="C222" s="525" t="s">
        <v>551</v>
      </c>
      <c r="D222" s="166" t="s">
        <v>448</v>
      </c>
      <c r="E222" s="279">
        <v>1</v>
      </c>
      <c r="F222" s="279">
        <v>1</v>
      </c>
      <c r="G222" s="279"/>
      <c r="H222" s="279"/>
      <c r="I222" s="249" t="s">
        <v>1076</v>
      </c>
      <c r="J222" s="419">
        <f t="shared" si="45"/>
        <v>1</v>
      </c>
      <c r="K222" s="419">
        <f t="shared" si="46"/>
        <v>1</v>
      </c>
      <c r="L222" s="419">
        <f t="shared" si="47"/>
        <v>0</v>
      </c>
      <c r="M222" s="419">
        <f t="shared" si="48"/>
        <v>0</v>
      </c>
      <c r="N222" s="419">
        <f t="shared" si="49"/>
        <v>0</v>
      </c>
      <c r="O222" s="279"/>
      <c r="P222" s="86"/>
      <c r="Q222" s="76"/>
    </row>
    <row r="223" spans="2:17" s="104" customFormat="1" ht="23.25" customHeight="1" x14ac:dyDescent="0.15">
      <c r="B223" s="526"/>
      <c r="C223" s="526"/>
      <c r="D223" s="166" t="s">
        <v>451</v>
      </c>
      <c r="E223" s="279">
        <v>1</v>
      </c>
      <c r="F223" s="279">
        <v>1</v>
      </c>
      <c r="G223" s="279"/>
      <c r="H223" s="279"/>
      <c r="I223" s="249" t="s">
        <v>1077</v>
      </c>
      <c r="J223" s="419">
        <f t="shared" si="45"/>
        <v>1</v>
      </c>
      <c r="K223" s="419">
        <f t="shared" si="46"/>
        <v>1</v>
      </c>
      <c r="L223" s="419">
        <f t="shared" si="47"/>
        <v>0</v>
      </c>
      <c r="M223" s="419">
        <f t="shared" si="48"/>
        <v>0</v>
      </c>
      <c r="N223" s="419">
        <f t="shared" si="49"/>
        <v>0</v>
      </c>
      <c r="O223" s="279"/>
      <c r="P223" s="86"/>
      <c r="Q223" s="76"/>
    </row>
    <row r="224" spans="2:17" s="104" customFormat="1" ht="67.5" x14ac:dyDescent="0.15">
      <c r="B224" s="526"/>
      <c r="C224" s="526"/>
      <c r="D224" s="166" t="s">
        <v>452</v>
      </c>
      <c r="E224" s="279">
        <v>2</v>
      </c>
      <c r="F224" s="279">
        <v>2</v>
      </c>
      <c r="G224" s="279"/>
      <c r="H224" s="279"/>
      <c r="I224" s="161" t="s">
        <v>1078</v>
      </c>
      <c r="J224" s="419">
        <f t="shared" si="45"/>
        <v>5</v>
      </c>
      <c r="K224" s="419">
        <f t="shared" si="46"/>
        <v>5</v>
      </c>
      <c r="L224" s="419">
        <f t="shared" si="47"/>
        <v>0</v>
      </c>
      <c r="M224" s="419">
        <f t="shared" si="48"/>
        <v>0</v>
      </c>
      <c r="N224" s="419">
        <f t="shared" si="49"/>
        <v>-3</v>
      </c>
      <c r="O224" s="279"/>
      <c r="P224" s="86"/>
      <c r="Q224" s="76"/>
    </row>
    <row r="225" spans="1:18" s="104" customFormat="1" ht="23.25" customHeight="1" x14ac:dyDescent="0.15">
      <c r="B225" s="526"/>
      <c r="C225" s="526"/>
      <c r="D225" s="166" t="s">
        <v>480</v>
      </c>
      <c r="E225" s="279">
        <v>3</v>
      </c>
      <c r="F225" s="279">
        <v>3</v>
      </c>
      <c r="G225" s="279"/>
      <c r="H225" s="279"/>
      <c r="I225" s="161" t="s">
        <v>1079</v>
      </c>
      <c r="J225" s="419">
        <f t="shared" si="45"/>
        <v>1</v>
      </c>
      <c r="K225" s="419">
        <f t="shared" si="46"/>
        <v>1</v>
      </c>
      <c r="L225" s="419">
        <f t="shared" si="47"/>
        <v>0</v>
      </c>
      <c r="M225" s="419">
        <f t="shared" si="48"/>
        <v>0</v>
      </c>
      <c r="N225" s="419">
        <f t="shared" si="49"/>
        <v>2</v>
      </c>
      <c r="O225" s="279"/>
      <c r="P225" s="86"/>
      <c r="Q225" s="76"/>
    </row>
    <row r="226" spans="1:18" s="104" customFormat="1" ht="23.25" customHeight="1" x14ac:dyDescent="0.15">
      <c r="B226" s="526"/>
      <c r="C226" s="526"/>
      <c r="D226" s="166" t="s">
        <v>481</v>
      </c>
      <c r="E226" s="279">
        <v>3</v>
      </c>
      <c r="F226" s="279"/>
      <c r="G226" s="279"/>
      <c r="H226" s="279"/>
      <c r="I226" s="161"/>
      <c r="J226" s="419">
        <f t="shared" si="45"/>
        <v>0</v>
      </c>
      <c r="K226" s="419">
        <f t="shared" si="46"/>
        <v>0</v>
      </c>
      <c r="L226" s="419">
        <f t="shared" si="47"/>
        <v>0</v>
      </c>
      <c r="M226" s="419">
        <f t="shared" si="48"/>
        <v>0</v>
      </c>
      <c r="N226" s="419">
        <f t="shared" si="49"/>
        <v>3</v>
      </c>
      <c r="O226" s="279"/>
      <c r="P226" s="86"/>
      <c r="Q226" s="76"/>
    </row>
    <row r="227" spans="1:18" s="104" customFormat="1" ht="24" customHeight="1" x14ac:dyDescent="0.15">
      <c r="B227" s="526"/>
      <c r="C227" s="525" t="s">
        <v>552</v>
      </c>
      <c r="D227" s="166" t="s">
        <v>448</v>
      </c>
      <c r="E227" s="279">
        <v>1</v>
      </c>
      <c r="F227" s="279">
        <v>1</v>
      </c>
      <c r="G227" s="279"/>
      <c r="H227" s="279"/>
      <c r="I227" s="186" t="s">
        <v>1080</v>
      </c>
      <c r="J227" s="419">
        <f t="shared" si="45"/>
        <v>1</v>
      </c>
      <c r="K227" s="419">
        <f t="shared" si="46"/>
        <v>1</v>
      </c>
      <c r="L227" s="419">
        <f t="shared" si="47"/>
        <v>0</v>
      </c>
      <c r="M227" s="419">
        <f t="shared" si="48"/>
        <v>0</v>
      </c>
      <c r="N227" s="419">
        <f t="shared" si="49"/>
        <v>0</v>
      </c>
      <c r="O227" s="279"/>
      <c r="P227" s="86"/>
      <c r="Q227" s="76"/>
      <c r="R227" s="194"/>
    </row>
    <row r="228" spans="1:18" s="104" customFormat="1" ht="21" customHeight="1" x14ac:dyDescent="0.15">
      <c r="B228" s="526"/>
      <c r="C228" s="526"/>
      <c r="D228" s="166" t="s">
        <v>451</v>
      </c>
      <c r="E228" s="279">
        <v>1</v>
      </c>
      <c r="F228" s="279">
        <v>1</v>
      </c>
      <c r="G228" s="279"/>
      <c r="H228" s="279"/>
      <c r="I228" s="249" t="s">
        <v>1081</v>
      </c>
      <c r="J228" s="419">
        <f t="shared" si="45"/>
        <v>1</v>
      </c>
      <c r="K228" s="419">
        <f t="shared" si="46"/>
        <v>1</v>
      </c>
      <c r="L228" s="419">
        <f t="shared" si="47"/>
        <v>0</v>
      </c>
      <c r="M228" s="419">
        <f t="shared" si="48"/>
        <v>0</v>
      </c>
      <c r="N228" s="419">
        <f t="shared" si="49"/>
        <v>0</v>
      </c>
      <c r="O228" s="279"/>
      <c r="P228" s="86"/>
      <c r="Q228" s="76"/>
      <c r="R228" s="194"/>
    </row>
    <row r="229" spans="1:18" s="104" customFormat="1" ht="81" customHeight="1" x14ac:dyDescent="0.15">
      <c r="B229" s="526"/>
      <c r="C229" s="526"/>
      <c r="D229" s="166" t="s">
        <v>482</v>
      </c>
      <c r="E229" s="279">
        <v>8</v>
      </c>
      <c r="F229" s="279">
        <v>5</v>
      </c>
      <c r="G229" s="279"/>
      <c r="H229" s="279"/>
      <c r="I229" s="161" t="s">
        <v>1082</v>
      </c>
      <c r="J229" s="419">
        <f t="shared" si="45"/>
        <v>6</v>
      </c>
      <c r="K229" s="419">
        <f t="shared" si="46"/>
        <v>6</v>
      </c>
      <c r="L229" s="419">
        <f t="shared" si="47"/>
        <v>0</v>
      </c>
      <c r="M229" s="419">
        <f t="shared" si="48"/>
        <v>0</v>
      </c>
      <c r="N229" s="419">
        <f t="shared" si="49"/>
        <v>2</v>
      </c>
      <c r="O229" s="279"/>
      <c r="P229" s="86"/>
      <c r="Q229" s="76"/>
    </row>
    <row r="230" spans="1:18" s="104" customFormat="1" ht="19.5" customHeight="1" x14ac:dyDescent="0.15">
      <c r="B230" s="526"/>
      <c r="C230" s="526"/>
      <c r="D230" s="92" t="s">
        <v>567</v>
      </c>
      <c r="E230" s="279">
        <v>1</v>
      </c>
      <c r="F230" s="279"/>
      <c r="G230" s="279"/>
      <c r="H230" s="279"/>
      <c r="I230" s="249" t="s">
        <v>1083</v>
      </c>
      <c r="J230" s="419">
        <f t="shared" si="45"/>
        <v>1</v>
      </c>
      <c r="K230" s="419">
        <f t="shared" si="46"/>
        <v>1</v>
      </c>
      <c r="L230" s="419">
        <f t="shared" si="47"/>
        <v>0</v>
      </c>
      <c r="M230" s="419">
        <f t="shared" si="48"/>
        <v>0</v>
      </c>
      <c r="N230" s="419">
        <f t="shared" si="49"/>
        <v>0</v>
      </c>
      <c r="O230" s="279"/>
      <c r="P230" s="86"/>
      <c r="Q230" s="76"/>
    </row>
    <row r="231" spans="1:18" s="104" customFormat="1" ht="19.5" customHeight="1" x14ac:dyDescent="0.15">
      <c r="B231" s="526"/>
      <c r="C231" s="526"/>
      <c r="D231" s="92" t="s">
        <v>568</v>
      </c>
      <c r="E231" s="279">
        <v>1</v>
      </c>
      <c r="F231" s="279"/>
      <c r="G231" s="279"/>
      <c r="H231" s="279"/>
      <c r="I231" s="186" t="s">
        <v>1084</v>
      </c>
      <c r="J231" s="419">
        <f t="shared" si="45"/>
        <v>1</v>
      </c>
      <c r="K231" s="419">
        <f t="shared" si="46"/>
        <v>1</v>
      </c>
      <c r="L231" s="419">
        <f t="shared" si="47"/>
        <v>0</v>
      </c>
      <c r="M231" s="419">
        <f t="shared" si="48"/>
        <v>0</v>
      </c>
      <c r="N231" s="419">
        <f t="shared" si="49"/>
        <v>0</v>
      </c>
      <c r="O231" s="279"/>
      <c r="P231" s="86"/>
      <c r="Q231" s="76"/>
    </row>
    <row r="232" spans="1:18" s="104" customFormat="1" ht="30.75" customHeight="1" x14ac:dyDescent="0.15">
      <c r="B232" s="526"/>
      <c r="C232" s="526"/>
      <c r="D232" s="92" t="s">
        <v>512</v>
      </c>
      <c r="E232" s="279">
        <v>2</v>
      </c>
      <c r="F232" s="279">
        <v>1</v>
      </c>
      <c r="G232" s="279"/>
      <c r="H232" s="279"/>
      <c r="I232" s="186" t="s">
        <v>1085</v>
      </c>
      <c r="J232" s="419">
        <f t="shared" si="45"/>
        <v>2</v>
      </c>
      <c r="K232" s="419">
        <f t="shared" si="46"/>
        <v>2</v>
      </c>
      <c r="L232" s="419">
        <f t="shared" si="47"/>
        <v>0</v>
      </c>
      <c r="M232" s="419">
        <f t="shared" si="48"/>
        <v>0</v>
      </c>
      <c r="N232" s="419">
        <f t="shared" si="49"/>
        <v>0</v>
      </c>
      <c r="O232" s="279"/>
      <c r="P232" s="86"/>
      <c r="Q232" s="76"/>
    </row>
    <row r="233" spans="1:18" s="104" customFormat="1" ht="38.25" x14ac:dyDescent="0.15">
      <c r="B233" s="526"/>
      <c r="C233" s="526"/>
      <c r="D233" s="92" t="s">
        <v>1369</v>
      </c>
      <c r="E233" s="428"/>
      <c r="F233" s="428"/>
      <c r="G233" s="428"/>
      <c r="H233" s="428"/>
      <c r="I233" s="186" t="s">
        <v>1370</v>
      </c>
      <c r="J233" s="419">
        <f t="shared" si="45"/>
        <v>9</v>
      </c>
      <c r="K233" s="419">
        <f t="shared" ref="K233" si="50">SUM(L233:M233)</f>
        <v>6</v>
      </c>
      <c r="L233" s="419">
        <f t="shared" ref="L233" si="51">SUM(M233:N233)</f>
        <v>3</v>
      </c>
      <c r="M233" s="419">
        <v>3</v>
      </c>
      <c r="N233" s="419">
        <f t="shared" ref="N233" si="52">SUM(O233:P233)</f>
        <v>0</v>
      </c>
      <c r="O233" s="428"/>
      <c r="P233" s="86"/>
      <c r="Q233" s="76"/>
    </row>
    <row r="234" spans="1:18" s="104" customFormat="1" ht="21" customHeight="1" x14ac:dyDescent="0.15">
      <c r="B234" s="526"/>
      <c r="C234" s="526"/>
      <c r="D234" s="166" t="s">
        <v>483</v>
      </c>
      <c r="E234" s="279">
        <v>2</v>
      </c>
      <c r="F234" s="279">
        <v>1</v>
      </c>
      <c r="G234" s="279"/>
      <c r="H234" s="279"/>
      <c r="I234" s="161"/>
      <c r="J234" s="419">
        <f t="shared" si="45"/>
        <v>0</v>
      </c>
      <c r="K234" s="419">
        <f t="shared" si="46"/>
        <v>0</v>
      </c>
      <c r="L234" s="419">
        <f t="shared" si="47"/>
        <v>0</v>
      </c>
      <c r="M234" s="419">
        <f t="shared" si="48"/>
        <v>0</v>
      </c>
      <c r="N234" s="419">
        <f t="shared" si="49"/>
        <v>2</v>
      </c>
      <c r="O234" s="279"/>
      <c r="P234" s="86"/>
      <c r="Q234" s="76"/>
    </row>
    <row r="235" spans="1:18" s="104" customFormat="1" ht="19.5" customHeight="1" x14ac:dyDescent="0.15">
      <c r="B235" s="526"/>
      <c r="C235" s="526"/>
      <c r="D235" s="166" t="s">
        <v>484</v>
      </c>
      <c r="E235" s="279">
        <v>2</v>
      </c>
      <c r="F235" s="279">
        <v>1</v>
      </c>
      <c r="G235" s="279"/>
      <c r="H235" s="279"/>
      <c r="I235" s="249" t="s">
        <v>1086</v>
      </c>
      <c r="J235" s="419">
        <f t="shared" si="45"/>
        <v>1</v>
      </c>
      <c r="K235" s="419">
        <f t="shared" si="46"/>
        <v>1</v>
      </c>
      <c r="L235" s="419">
        <f t="shared" si="47"/>
        <v>0</v>
      </c>
      <c r="M235" s="419">
        <f t="shared" si="48"/>
        <v>0</v>
      </c>
      <c r="N235" s="419">
        <f t="shared" si="49"/>
        <v>1</v>
      </c>
      <c r="O235" s="279"/>
      <c r="P235" s="86"/>
      <c r="Q235" s="76"/>
    </row>
    <row r="236" spans="1:18" s="104" customFormat="1" ht="21" customHeight="1" x14ac:dyDescent="0.15">
      <c r="B236" s="526"/>
      <c r="C236" s="526"/>
      <c r="D236" s="166" t="s">
        <v>485</v>
      </c>
      <c r="E236" s="279">
        <v>2</v>
      </c>
      <c r="F236" s="279"/>
      <c r="G236" s="279"/>
      <c r="H236" s="279"/>
      <c r="I236" s="161"/>
      <c r="J236" s="419">
        <f t="shared" si="45"/>
        <v>0</v>
      </c>
      <c r="K236" s="419">
        <f t="shared" si="46"/>
        <v>0</v>
      </c>
      <c r="L236" s="419">
        <f t="shared" si="47"/>
        <v>0</v>
      </c>
      <c r="M236" s="419">
        <f t="shared" si="48"/>
        <v>0</v>
      </c>
      <c r="N236" s="419">
        <f t="shared" si="49"/>
        <v>2</v>
      </c>
      <c r="O236" s="279"/>
      <c r="P236" s="86"/>
      <c r="Q236" s="76"/>
    </row>
    <row r="237" spans="1:18" s="104" customFormat="1" ht="40.5" x14ac:dyDescent="0.15">
      <c r="B237" s="526"/>
      <c r="C237" s="526"/>
      <c r="D237" s="422" t="s">
        <v>1337</v>
      </c>
      <c r="E237" s="279">
        <v>4</v>
      </c>
      <c r="F237" s="279"/>
      <c r="G237" s="279"/>
      <c r="H237" s="279"/>
      <c r="I237" s="161" t="s">
        <v>1087</v>
      </c>
      <c r="J237" s="419">
        <f t="shared" si="45"/>
        <v>3</v>
      </c>
      <c r="K237" s="419">
        <f t="shared" si="46"/>
        <v>3</v>
      </c>
      <c r="L237" s="419">
        <f t="shared" si="47"/>
        <v>0</v>
      </c>
      <c r="M237" s="419">
        <f t="shared" si="48"/>
        <v>0</v>
      </c>
      <c r="N237" s="419">
        <f t="shared" si="49"/>
        <v>1</v>
      </c>
      <c r="O237" s="279"/>
      <c r="P237" s="86"/>
      <c r="Q237" s="76"/>
    </row>
    <row r="238" spans="1:18" s="104" customFormat="1" ht="21" customHeight="1" x14ac:dyDescent="0.15">
      <c r="A238" s="104" t="s">
        <v>919</v>
      </c>
      <c r="B238" s="526"/>
      <c r="C238" s="529" t="s">
        <v>459</v>
      </c>
      <c r="D238" s="530"/>
      <c r="E238" s="283">
        <f>SUM(E173:E237)</f>
        <v>347</v>
      </c>
      <c r="F238" s="283">
        <f>SUM(F173:F237)</f>
        <v>269</v>
      </c>
      <c r="G238" s="283" t="e">
        <f>#N/A</f>
        <v>#N/A</v>
      </c>
      <c r="H238" s="283" t="e">
        <f>#N/A</f>
        <v>#N/A</v>
      </c>
      <c r="I238" s="283"/>
      <c r="J238" s="407">
        <f t="shared" ref="J238:O238" si="53">SUM(J173:J237)</f>
        <v>265</v>
      </c>
      <c r="K238" s="407">
        <f t="shared" si="53"/>
        <v>256</v>
      </c>
      <c r="L238" s="407">
        <f t="shared" si="53"/>
        <v>9</v>
      </c>
      <c r="M238" s="407">
        <f t="shared" si="53"/>
        <v>3</v>
      </c>
      <c r="N238" s="407">
        <f t="shared" si="53"/>
        <v>91</v>
      </c>
      <c r="O238" s="283">
        <f t="shared" si="53"/>
        <v>0</v>
      </c>
      <c r="P238" s="340" t="s">
        <v>1200</v>
      </c>
    </row>
    <row r="239" spans="1:18" ht="27" customHeight="1" x14ac:dyDescent="0.15">
      <c r="B239" s="531" t="s">
        <v>526</v>
      </c>
      <c r="C239" s="522" t="s">
        <v>549</v>
      </c>
      <c r="D239" s="166" t="s">
        <v>486</v>
      </c>
      <c r="E239" s="284">
        <v>1</v>
      </c>
      <c r="F239" s="284">
        <v>1</v>
      </c>
      <c r="G239" s="539">
        <v>42</v>
      </c>
      <c r="H239" s="539" t="s">
        <v>487</v>
      </c>
      <c r="I239" s="171" t="s">
        <v>1089</v>
      </c>
      <c r="J239" s="419">
        <f>SUM(K239:L239)</f>
        <v>1</v>
      </c>
      <c r="K239" s="419">
        <f>LEN(I239)-LEN(SUBSTITUTE(I239,_cn,""))</f>
        <v>1</v>
      </c>
      <c r="L239" s="419">
        <f>LEN(I239)-LEN(SUBSTITUTE(I239,_bn,""))</f>
        <v>0</v>
      </c>
      <c r="M239" s="419">
        <f>LEN(I239)-LEN(SUBSTITUTE(I239,_Wait,""))</f>
        <v>0</v>
      </c>
      <c r="N239" s="419">
        <f>E239-J239-M239</f>
        <v>0</v>
      </c>
      <c r="O239" s="166"/>
      <c r="Q239" s="98"/>
    </row>
    <row r="240" spans="1:18" ht="22.5" customHeight="1" x14ac:dyDescent="0.15">
      <c r="B240" s="523"/>
      <c r="C240" s="523"/>
      <c r="D240" s="166" t="s">
        <v>325</v>
      </c>
      <c r="E240" s="284">
        <v>1</v>
      </c>
      <c r="F240" s="284">
        <v>1</v>
      </c>
      <c r="G240" s="540"/>
      <c r="H240" s="540"/>
      <c r="I240" s="91" t="s">
        <v>1090</v>
      </c>
      <c r="J240" s="419">
        <f t="shared" ref="J240:J254" si="54">SUM(K240:L240)</f>
        <v>1</v>
      </c>
      <c r="K240" s="419">
        <f t="shared" ref="K240:K254" si="55">LEN(I240)-LEN(SUBSTITUTE(I240,_cn,""))</f>
        <v>1</v>
      </c>
      <c r="L240" s="419">
        <f t="shared" ref="L240:L254" si="56">LEN(I240)-LEN(SUBSTITUTE(I240,_bn,""))</f>
        <v>0</v>
      </c>
      <c r="M240" s="419">
        <f t="shared" ref="M240:M254" si="57">LEN(I240)-LEN(SUBSTITUTE(I240,_Wait,""))</f>
        <v>0</v>
      </c>
      <c r="N240" s="419">
        <f t="shared" ref="N240:N254" si="58">E240-J240-M240</f>
        <v>0</v>
      </c>
      <c r="O240" s="166"/>
      <c r="Q240" s="98"/>
    </row>
    <row r="241" spans="1:17" ht="54" x14ac:dyDescent="0.15">
      <c r="B241" s="523"/>
      <c r="C241" s="523"/>
      <c r="D241" s="92" t="s">
        <v>589</v>
      </c>
      <c r="E241" s="284">
        <v>6</v>
      </c>
      <c r="F241" s="284">
        <v>6</v>
      </c>
      <c r="G241" s="540"/>
      <c r="H241" s="540"/>
      <c r="I241" s="171" t="s">
        <v>1091</v>
      </c>
      <c r="J241" s="419">
        <f t="shared" si="54"/>
        <v>4</v>
      </c>
      <c r="K241" s="419">
        <f t="shared" si="55"/>
        <v>4</v>
      </c>
      <c r="L241" s="419">
        <f t="shared" si="56"/>
        <v>0</v>
      </c>
      <c r="M241" s="419">
        <f t="shared" si="57"/>
        <v>0</v>
      </c>
      <c r="N241" s="419">
        <f t="shared" si="58"/>
        <v>2</v>
      </c>
      <c r="O241" s="166"/>
      <c r="Q241" s="98"/>
    </row>
    <row r="242" spans="1:17" ht="19.5" customHeight="1" x14ac:dyDescent="0.15">
      <c r="B242" s="523"/>
      <c r="C242" s="523"/>
      <c r="D242" s="92" t="s">
        <v>590</v>
      </c>
      <c r="E242" s="284">
        <v>2</v>
      </c>
      <c r="F242" s="284">
        <v>2</v>
      </c>
      <c r="G242" s="540"/>
      <c r="H242" s="540"/>
      <c r="I242" s="171" t="s">
        <v>1092</v>
      </c>
      <c r="J242" s="419">
        <f t="shared" si="54"/>
        <v>1</v>
      </c>
      <c r="K242" s="419">
        <f t="shared" si="55"/>
        <v>1</v>
      </c>
      <c r="L242" s="419">
        <f t="shared" si="56"/>
        <v>0</v>
      </c>
      <c r="M242" s="419">
        <f t="shared" si="57"/>
        <v>0</v>
      </c>
      <c r="N242" s="419">
        <f t="shared" si="58"/>
        <v>1</v>
      </c>
      <c r="O242" s="166"/>
      <c r="Q242" s="98"/>
    </row>
    <row r="243" spans="1:17" ht="33.6" customHeight="1" x14ac:dyDescent="0.15">
      <c r="B243" s="523"/>
      <c r="C243" s="523"/>
      <c r="D243" s="166" t="s">
        <v>488</v>
      </c>
      <c r="E243" s="284">
        <v>1</v>
      </c>
      <c r="F243" s="284">
        <v>1</v>
      </c>
      <c r="G243" s="540"/>
      <c r="H243" s="540"/>
      <c r="I243" s="91" t="s">
        <v>1093</v>
      </c>
      <c r="J243" s="419">
        <f t="shared" si="54"/>
        <v>1</v>
      </c>
      <c r="K243" s="419">
        <f t="shared" si="55"/>
        <v>1</v>
      </c>
      <c r="L243" s="419">
        <f t="shared" si="56"/>
        <v>0</v>
      </c>
      <c r="M243" s="419">
        <f t="shared" si="57"/>
        <v>0</v>
      </c>
      <c r="N243" s="419">
        <f t="shared" si="58"/>
        <v>0</v>
      </c>
      <c r="O243" s="166"/>
      <c r="Q243" s="98"/>
    </row>
    <row r="244" spans="1:17" ht="32.450000000000003" customHeight="1" x14ac:dyDescent="0.15">
      <c r="B244" s="523"/>
      <c r="C244" s="523"/>
      <c r="D244" s="166" t="s">
        <v>325</v>
      </c>
      <c r="E244" s="284">
        <v>1</v>
      </c>
      <c r="F244" s="284">
        <v>1</v>
      </c>
      <c r="G244" s="540"/>
      <c r="H244" s="540"/>
      <c r="I244" s="302" t="s">
        <v>1094</v>
      </c>
      <c r="J244" s="419">
        <f t="shared" si="54"/>
        <v>1</v>
      </c>
      <c r="K244" s="419">
        <f t="shared" si="55"/>
        <v>1</v>
      </c>
      <c r="L244" s="419">
        <f t="shared" si="56"/>
        <v>0</v>
      </c>
      <c r="M244" s="419">
        <f t="shared" si="57"/>
        <v>0</v>
      </c>
      <c r="N244" s="419">
        <f t="shared" si="58"/>
        <v>0</v>
      </c>
      <c r="O244" s="166"/>
      <c r="Q244" s="98"/>
    </row>
    <row r="245" spans="1:17" ht="174.75" customHeight="1" x14ac:dyDescent="0.15">
      <c r="B245" s="523"/>
      <c r="C245" s="523"/>
      <c r="D245" s="92" t="s">
        <v>591</v>
      </c>
      <c r="E245" s="284">
        <v>8</v>
      </c>
      <c r="F245" s="284">
        <v>8</v>
      </c>
      <c r="G245" s="540"/>
      <c r="H245" s="540"/>
      <c r="I245" s="171" t="s">
        <v>1095</v>
      </c>
      <c r="J245" s="419">
        <f t="shared" si="54"/>
        <v>12</v>
      </c>
      <c r="K245" s="419">
        <f t="shared" si="55"/>
        <v>12</v>
      </c>
      <c r="L245" s="419">
        <f t="shared" si="56"/>
        <v>0</v>
      </c>
      <c r="M245" s="419">
        <f t="shared" si="57"/>
        <v>0</v>
      </c>
      <c r="N245" s="419">
        <f t="shared" si="58"/>
        <v>-4</v>
      </c>
      <c r="O245" s="166"/>
      <c r="Q245" s="98"/>
    </row>
    <row r="246" spans="1:17" ht="44.25" customHeight="1" x14ac:dyDescent="0.15">
      <c r="B246" s="523"/>
      <c r="C246" s="523"/>
      <c r="D246" s="92" t="s">
        <v>592</v>
      </c>
      <c r="E246" s="284">
        <v>4</v>
      </c>
      <c r="F246" s="284"/>
      <c r="G246" s="540"/>
      <c r="H246" s="540"/>
      <c r="I246" s="161" t="s">
        <v>1096</v>
      </c>
      <c r="J246" s="419">
        <f t="shared" si="54"/>
        <v>3</v>
      </c>
      <c r="K246" s="419">
        <f t="shared" si="55"/>
        <v>3</v>
      </c>
      <c r="L246" s="419">
        <f t="shared" si="56"/>
        <v>0</v>
      </c>
      <c r="M246" s="419">
        <f t="shared" si="57"/>
        <v>0</v>
      </c>
      <c r="N246" s="419">
        <f t="shared" si="58"/>
        <v>1</v>
      </c>
      <c r="O246" s="166"/>
      <c r="Q246" s="98"/>
    </row>
    <row r="247" spans="1:17" ht="57" customHeight="1" x14ac:dyDescent="0.15">
      <c r="B247" s="523"/>
      <c r="C247" s="523"/>
      <c r="D247" s="166" t="s">
        <v>489</v>
      </c>
      <c r="E247" s="284">
        <v>4</v>
      </c>
      <c r="F247" s="284">
        <v>4</v>
      </c>
      <c r="G247" s="540"/>
      <c r="H247" s="540"/>
      <c r="I247" s="171" t="s">
        <v>1097</v>
      </c>
      <c r="J247" s="419">
        <f t="shared" si="54"/>
        <v>4</v>
      </c>
      <c r="K247" s="419">
        <f t="shared" si="55"/>
        <v>4</v>
      </c>
      <c r="L247" s="419">
        <f t="shared" si="56"/>
        <v>0</v>
      </c>
      <c r="M247" s="419">
        <f t="shared" si="57"/>
        <v>0</v>
      </c>
      <c r="N247" s="419">
        <f t="shared" si="58"/>
        <v>0</v>
      </c>
      <c r="O247" s="166"/>
      <c r="Q247" s="98"/>
    </row>
    <row r="248" spans="1:17" ht="60" customHeight="1" x14ac:dyDescent="0.15">
      <c r="B248" s="523"/>
      <c r="C248" s="523"/>
      <c r="D248" s="166" t="s">
        <v>513</v>
      </c>
      <c r="E248" s="284">
        <v>4</v>
      </c>
      <c r="F248" s="284">
        <v>4</v>
      </c>
      <c r="G248" s="540"/>
      <c r="H248" s="540"/>
      <c r="I248" s="171" t="s">
        <v>1098</v>
      </c>
      <c r="J248" s="419">
        <f t="shared" si="54"/>
        <v>4</v>
      </c>
      <c r="K248" s="419">
        <f t="shared" si="55"/>
        <v>4</v>
      </c>
      <c r="L248" s="419">
        <f t="shared" si="56"/>
        <v>0</v>
      </c>
      <c r="M248" s="419">
        <f t="shared" si="57"/>
        <v>0</v>
      </c>
      <c r="N248" s="419">
        <f t="shared" si="58"/>
        <v>0</v>
      </c>
      <c r="O248" s="166"/>
      <c r="Q248" s="98"/>
    </row>
    <row r="249" spans="1:17" ht="137.25" customHeight="1" x14ac:dyDescent="0.15">
      <c r="B249" s="523"/>
      <c r="C249" s="523"/>
      <c r="D249" s="92" t="s">
        <v>576</v>
      </c>
      <c r="E249" s="166">
        <v>8</v>
      </c>
      <c r="F249" s="166">
        <v>8</v>
      </c>
      <c r="G249" s="541"/>
      <c r="H249" s="541"/>
      <c r="I249" s="171" t="s">
        <v>1099</v>
      </c>
      <c r="J249" s="419">
        <f t="shared" si="54"/>
        <v>9</v>
      </c>
      <c r="K249" s="419">
        <f t="shared" si="55"/>
        <v>9</v>
      </c>
      <c r="L249" s="419">
        <f t="shared" si="56"/>
        <v>0</v>
      </c>
      <c r="M249" s="419">
        <f t="shared" si="57"/>
        <v>0</v>
      </c>
      <c r="N249" s="419">
        <f t="shared" si="58"/>
        <v>-1</v>
      </c>
      <c r="O249" s="160"/>
      <c r="Q249" s="98"/>
    </row>
    <row r="250" spans="1:17" ht="408.75" customHeight="1" x14ac:dyDescent="0.15">
      <c r="B250" s="523"/>
      <c r="C250" s="523"/>
      <c r="D250" s="92" t="s">
        <v>593</v>
      </c>
      <c r="E250" s="166">
        <v>30</v>
      </c>
      <c r="F250" s="166"/>
      <c r="G250" s="224"/>
      <c r="H250" s="224"/>
      <c r="I250" s="303" t="s">
        <v>1100</v>
      </c>
      <c r="J250" s="419">
        <f t="shared" si="54"/>
        <v>44</v>
      </c>
      <c r="K250" s="419">
        <f t="shared" si="55"/>
        <v>36</v>
      </c>
      <c r="L250" s="419">
        <f t="shared" si="56"/>
        <v>8</v>
      </c>
      <c r="M250" s="419">
        <f t="shared" si="57"/>
        <v>0</v>
      </c>
      <c r="N250" s="419">
        <f t="shared" si="58"/>
        <v>-14</v>
      </c>
      <c r="O250" s="160"/>
      <c r="Q250" s="98"/>
    </row>
    <row r="251" spans="1:17" ht="21.75" customHeight="1" x14ac:dyDescent="0.15">
      <c r="A251" s="98" t="s">
        <v>916</v>
      </c>
      <c r="B251" s="524"/>
      <c r="C251" s="524"/>
      <c r="D251" s="183" t="s">
        <v>329</v>
      </c>
      <c r="E251" s="165">
        <f>SUM(E239:E250)</f>
        <v>70</v>
      </c>
      <c r="F251" s="165">
        <f>SUM(F239:F250)</f>
        <v>36</v>
      </c>
      <c r="G251" s="165">
        <f>SUM(G239:G250)</f>
        <v>42</v>
      </c>
      <c r="H251" s="165">
        <f>SUM(H239:H250)</f>
        <v>0</v>
      </c>
      <c r="I251" s="165"/>
      <c r="J251" s="420">
        <f>SUM(J239:J250)</f>
        <v>85</v>
      </c>
      <c r="K251" s="420">
        <f>SUM(K239:K250)</f>
        <v>77</v>
      </c>
      <c r="L251" s="420">
        <f>SUM(L239:L250)</f>
        <v>8</v>
      </c>
      <c r="M251" s="420">
        <f>SUM(M239:M250)</f>
        <v>0</v>
      </c>
      <c r="N251" s="420">
        <f>SUM(N239:N250)</f>
        <v>-15</v>
      </c>
      <c r="O251" s="173"/>
      <c r="P251" s="340" t="s">
        <v>1200</v>
      </c>
      <c r="Q251" s="98"/>
    </row>
    <row r="252" spans="1:17" ht="27.75" customHeight="1" x14ac:dyDescent="0.15">
      <c r="B252" s="528"/>
      <c r="C252" s="528" t="s">
        <v>497</v>
      </c>
      <c r="D252" s="192" t="s">
        <v>498</v>
      </c>
      <c r="E252" s="178">
        <v>1</v>
      </c>
      <c r="F252" s="178">
        <v>1</v>
      </c>
      <c r="G252" s="179"/>
      <c r="H252" s="179"/>
      <c r="I252" s="180" t="s">
        <v>1101</v>
      </c>
      <c r="J252" s="419">
        <f t="shared" si="54"/>
        <v>1</v>
      </c>
      <c r="K252" s="419">
        <f t="shared" si="55"/>
        <v>0</v>
      </c>
      <c r="L252" s="419">
        <f t="shared" si="56"/>
        <v>1</v>
      </c>
      <c r="M252" s="419">
        <f t="shared" si="57"/>
        <v>0</v>
      </c>
      <c r="N252" s="419">
        <f t="shared" si="58"/>
        <v>0</v>
      </c>
      <c r="O252" s="182"/>
      <c r="Q252" s="98"/>
    </row>
    <row r="253" spans="1:17" ht="59.25" customHeight="1" x14ac:dyDescent="0.15">
      <c r="B253" s="535"/>
      <c r="C253" s="535"/>
      <c r="D253" s="209" t="s">
        <v>520</v>
      </c>
      <c r="E253" s="178">
        <v>2</v>
      </c>
      <c r="F253" s="178">
        <v>2</v>
      </c>
      <c r="G253" s="179"/>
      <c r="H253" s="179"/>
      <c r="I253" s="180" t="s">
        <v>1102</v>
      </c>
      <c r="J253" s="419">
        <f t="shared" si="54"/>
        <v>3</v>
      </c>
      <c r="K253" s="419">
        <f t="shared" si="55"/>
        <v>0</v>
      </c>
      <c r="L253" s="419">
        <f t="shared" si="56"/>
        <v>3</v>
      </c>
      <c r="M253" s="419">
        <f t="shared" si="57"/>
        <v>0</v>
      </c>
      <c r="N253" s="419">
        <f t="shared" si="58"/>
        <v>-1</v>
      </c>
      <c r="O253" s="182"/>
      <c r="Q253" s="98"/>
    </row>
    <row r="254" spans="1:17" ht="297" x14ac:dyDescent="0.15">
      <c r="B254" s="535"/>
      <c r="C254" s="535"/>
      <c r="D254" s="192" t="s">
        <v>497</v>
      </c>
      <c r="E254" s="178">
        <v>24</v>
      </c>
      <c r="F254" s="178">
        <v>24</v>
      </c>
      <c r="G254" s="179"/>
      <c r="H254" s="179"/>
      <c r="I254" s="171" t="s">
        <v>1103</v>
      </c>
      <c r="J254" s="419">
        <f t="shared" si="54"/>
        <v>22</v>
      </c>
      <c r="K254" s="419">
        <f t="shared" si="55"/>
        <v>0</v>
      </c>
      <c r="L254" s="419">
        <f t="shared" si="56"/>
        <v>22</v>
      </c>
      <c r="M254" s="419">
        <f t="shared" si="57"/>
        <v>0</v>
      </c>
      <c r="N254" s="419">
        <f t="shared" si="58"/>
        <v>2</v>
      </c>
      <c r="O254" s="182"/>
      <c r="Q254" s="98"/>
    </row>
    <row r="255" spans="1:17" ht="23.25" customHeight="1" x14ac:dyDescent="0.15">
      <c r="A255" s="98" t="s">
        <v>900</v>
      </c>
      <c r="B255" s="536"/>
      <c r="C255" s="536"/>
      <c r="D255" s="184" t="s">
        <v>329</v>
      </c>
      <c r="E255" s="165">
        <f>SUM(E252:E254)</f>
        <v>27</v>
      </c>
      <c r="F255" s="165">
        <f>SUM(F252:F254)</f>
        <v>27</v>
      </c>
      <c r="G255" s="177"/>
      <c r="H255" s="177"/>
      <c r="I255" s="172"/>
      <c r="J255" s="173">
        <f>SUM(J252:J254)</f>
        <v>26</v>
      </c>
      <c r="K255" s="173">
        <f>SUM(K252:K254)</f>
        <v>0</v>
      </c>
      <c r="L255" s="173">
        <f>SUM(L252:L254)</f>
        <v>26</v>
      </c>
      <c r="M255" s="173">
        <f>SUM(M252:M254)</f>
        <v>0</v>
      </c>
      <c r="N255" s="173">
        <f>SUM(N252:N254)</f>
        <v>1</v>
      </c>
      <c r="O255" s="173"/>
      <c r="P255" s="340" t="s">
        <v>1200</v>
      </c>
      <c r="Q255" s="98"/>
    </row>
    <row r="256" spans="1:17" ht="39.75" customHeight="1" x14ac:dyDescent="0.15">
      <c r="B256" s="522" t="s">
        <v>571</v>
      </c>
      <c r="C256" s="542" t="s">
        <v>413</v>
      </c>
      <c r="D256" s="174" t="s">
        <v>490</v>
      </c>
      <c r="E256" s="166">
        <v>1</v>
      </c>
      <c r="F256" s="284">
        <v>1</v>
      </c>
      <c r="G256" s="543">
        <v>5</v>
      </c>
      <c r="H256" s="543" t="s">
        <v>491</v>
      </c>
      <c r="I256" s="223" t="s">
        <v>1104</v>
      </c>
      <c r="J256" s="421">
        <f>SUM(K256:L256)</f>
        <v>1</v>
      </c>
      <c r="K256" s="421">
        <f>LEN(I256)-LEN(SUBSTITUTE(I256,_cn,""))</f>
        <v>1</v>
      </c>
      <c r="L256" s="421">
        <f>LEN(I256)-LEN(SUBSTITUTE(I256,_bn,""))</f>
        <v>0</v>
      </c>
      <c r="M256" s="421">
        <f>LEN(I256)-LEN(SUBSTITUTE(I256,_Wait,""))</f>
        <v>0</v>
      </c>
      <c r="N256" s="421">
        <f>E256-J256-M256</f>
        <v>0</v>
      </c>
      <c r="O256" s="160"/>
      <c r="Q256" s="98"/>
    </row>
    <row r="257" spans="1:17" ht="66.75" x14ac:dyDescent="0.15">
      <c r="B257" s="523"/>
      <c r="C257" s="462"/>
      <c r="D257" s="236" t="s">
        <v>613</v>
      </c>
      <c r="E257" s="166">
        <v>5</v>
      </c>
      <c r="F257" s="284">
        <v>5</v>
      </c>
      <c r="G257" s="544"/>
      <c r="H257" s="461"/>
      <c r="I257" s="175" t="s">
        <v>1372</v>
      </c>
      <c r="J257" s="421">
        <f>SUM(K257:L257)</f>
        <v>4</v>
      </c>
      <c r="K257" s="421">
        <f>LEN(I257)-LEN(SUBSTITUTE(I257,_cn,""))</f>
        <v>2</v>
      </c>
      <c r="L257" s="421">
        <f>LEN(I257)-LEN(SUBSTITUTE(I257,_bn,""))</f>
        <v>2</v>
      </c>
      <c r="M257" s="421">
        <v>1</v>
      </c>
      <c r="N257" s="421">
        <f>E257-J257-M257</f>
        <v>0</v>
      </c>
      <c r="O257" s="163"/>
      <c r="Q257" s="98"/>
    </row>
    <row r="258" spans="1:17" s="55" customFormat="1" ht="24" customHeight="1" x14ac:dyDescent="0.15">
      <c r="A258" s="55" t="s">
        <v>906</v>
      </c>
      <c r="B258" s="462"/>
      <c r="C258" s="267"/>
      <c r="D258" s="183" t="s">
        <v>329</v>
      </c>
      <c r="E258" s="165">
        <f>SUM(E256:E257)</f>
        <v>6</v>
      </c>
      <c r="F258" s="165">
        <f>SUM(F256:F257)</f>
        <v>6</v>
      </c>
      <c r="G258" s="165">
        <f>SUM(G256:G257)</f>
        <v>5</v>
      </c>
      <c r="H258" s="165"/>
      <c r="I258" s="165"/>
      <c r="J258" s="165">
        <f>SUM(J256:J257)</f>
        <v>5</v>
      </c>
      <c r="K258" s="165">
        <f>SUM(K256:K257)</f>
        <v>3</v>
      </c>
      <c r="L258" s="165">
        <f>SUM(L256:L257)</f>
        <v>2</v>
      </c>
      <c r="M258" s="165">
        <f>SUM(M256:M257)</f>
        <v>1</v>
      </c>
      <c r="N258" s="165">
        <f>SUM(N256:N257)</f>
        <v>0</v>
      </c>
      <c r="O258" s="173"/>
      <c r="P258" s="340" t="s">
        <v>1200</v>
      </c>
    </row>
    <row r="259" spans="1:17" s="55" customFormat="1" ht="45" x14ac:dyDescent="0.15">
      <c r="B259" s="523" t="s">
        <v>534</v>
      </c>
      <c r="C259" s="534" t="s">
        <v>535</v>
      </c>
      <c r="D259" s="129" t="s">
        <v>492</v>
      </c>
      <c r="E259" s="129">
        <v>3</v>
      </c>
      <c r="F259" s="129">
        <v>3</v>
      </c>
      <c r="G259" s="119"/>
      <c r="H259" s="137"/>
      <c r="I259" s="139" t="s">
        <v>1105</v>
      </c>
      <c r="J259" s="421">
        <f>SUM(K259:L259)</f>
        <v>3</v>
      </c>
      <c r="K259" s="421">
        <f>LEN(I259)-LEN(SUBSTITUTE(I259,_cn,""))</f>
        <v>0</v>
      </c>
      <c r="L259" s="421">
        <f>LEN(I259)-LEN(SUBSTITUTE(I259,_bn,""))</f>
        <v>3</v>
      </c>
      <c r="M259" s="421">
        <f>LEN(I259)-LEN(SUBSTITUTE(I259,_Wait,""))</f>
        <v>0</v>
      </c>
      <c r="N259" s="421">
        <f>E259-J259-M259</f>
        <v>0</v>
      </c>
      <c r="O259" s="461"/>
    </row>
    <row r="260" spans="1:17" s="55" customFormat="1" ht="81" x14ac:dyDescent="0.15">
      <c r="B260" s="523"/>
      <c r="C260" s="473"/>
      <c r="D260" s="129" t="s">
        <v>493</v>
      </c>
      <c r="E260" s="129">
        <v>3</v>
      </c>
      <c r="F260" s="129">
        <v>3</v>
      </c>
      <c r="G260" s="119"/>
      <c r="H260" s="137"/>
      <c r="I260" s="126" t="s">
        <v>1106</v>
      </c>
      <c r="J260" s="421">
        <f>SUM(K260:L260)</f>
        <v>6</v>
      </c>
      <c r="K260" s="421">
        <f>LEN(I260)-LEN(SUBSTITUTE(I260,_cn,""))</f>
        <v>0</v>
      </c>
      <c r="L260" s="421">
        <f>LEN(I260)-LEN(SUBSTITUTE(I260,_bn,""))</f>
        <v>6</v>
      </c>
      <c r="M260" s="421">
        <f>LEN(I260)-LEN(SUBSTITUTE(I260,_Wait,""))</f>
        <v>0</v>
      </c>
      <c r="N260" s="421">
        <f>E260-J260-M260</f>
        <v>-3</v>
      </c>
      <c r="O260" s="461"/>
    </row>
    <row r="261" spans="1:17" s="55" customFormat="1" ht="54" x14ac:dyDescent="0.15">
      <c r="B261" s="523"/>
      <c r="C261" s="473"/>
      <c r="D261" s="129" t="s">
        <v>494</v>
      </c>
      <c r="E261" s="129">
        <v>6</v>
      </c>
      <c r="F261" s="129">
        <v>6</v>
      </c>
      <c r="G261" s="119"/>
      <c r="H261" s="137"/>
      <c r="I261" s="126" t="s">
        <v>1113</v>
      </c>
      <c r="J261" s="421">
        <f>SUM(K261:L261)</f>
        <v>4</v>
      </c>
      <c r="K261" s="421">
        <f>LEN(I261)-LEN(SUBSTITUTE(I261,_cn,""))</f>
        <v>0</v>
      </c>
      <c r="L261" s="421">
        <f>LEN(I261)-LEN(SUBSTITUTE(I261,_bn,""))</f>
        <v>4</v>
      </c>
      <c r="M261" s="421">
        <f>LEN(I261)-LEN(SUBSTITUTE(I261,_Wait,""))</f>
        <v>0</v>
      </c>
      <c r="N261" s="421">
        <f>E261-J261-M261</f>
        <v>2</v>
      </c>
      <c r="O261" s="461"/>
    </row>
    <row r="262" spans="1:17" s="55" customFormat="1" ht="46.5" customHeight="1" x14ac:dyDescent="0.15">
      <c r="B262" s="523"/>
      <c r="C262" s="473"/>
      <c r="D262" s="129" t="s">
        <v>495</v>
      </c>
      <c r="E262" s="129">
        <v>18</v>
      </c>
      <c r="F262" s="129">
        <v>18</v>
      </c>
      <c r="G262" s="119"/>
      <c r="H262" s="137"/>
      <c r="I262" s="117"/>
      <c r="J262" s="421">
        <f>SUM(K262:L262)</f>
        <v>0</v>
      </c>
      <c r="K262" s="421">
        <f>LEN(I262)-LEN(SUBSTITUTE(I262,_cn,""))</f>
        <v>0</v>
      </c>
      <c r="L262" s="421">
        <f>LEN(I262)-LEN(SUBSTITUTE(I262,_bn,""))</f>
        <v>0</v>
      </c>
      <c r="M262" s="421">
        <f>LEN(I262)-LEN(SUBSTITUTE(I262,_Wait,""))</f>
        <v>0</v>
      </c>
      <c r="N262" s="421">
        <f>E262-J262-M262</f>
        <v>18</v>
      </c>
      <c r="O262" s="461"/>
    </row>
    <row r="263" spans="1:17" s="55" customFormat="1" ht="409.5" x14ac:dyDescent="0.15">
      <c r="B263" s="524"/>
      <c r="C263" s="477"/>
      <c r="D263" s="129" t="s">
        <v>496</v>
      </c>
      <c r="E263" s="129">
        <v>46</v>
      </c>
      <c r="F263" s="129">
        <v>46</v>
      </c>
      <c r="G263" s="123"/>
      <c r="H263" s="137"/>
      <c r="I263" s="139" t="s">
        <v>1114</v>
      </c>
      <c r="J263" s="421">
        <f>SUM(K263:L263)</f>
        <v>61</v>
      </c>
      <c r="K263" s="421">
        <f>LEN(I263)-LEN(SUBSTITUTE(I263,_cn,""))</f>
        <v>0</v>
      </c>
      <c r="L263" s="421">
        <f>LEN(I263)-LEN(SUBSTITUTE(I263,_bn,""))</f>
        <v>61</v>
      </c>
      <c r="M263" s="421">
        <f>LEN(I263)-LEN(SUBSTITUTE(I263,_Wait,""))</f>
        <v>0</v>
      </c>
      <c r="N263" s="421">
        <f>E263-J263-M263</f>
        <v>-15</v>
      </c>
      <c r="O263" s="462"/>
    </row>
    <row r="264" spans="1:17" ht="33.75" customHeight="1" x14ac:dyDescent="0.15">
      <c r="A264" s="98" t="s">
        <v>907</v>
      </c>
      <c r="B264" s="278"/>
      <c r="C264" s="278"/>
      <c r="D264" s="183" t="s">
        <v>329</v>
      </c>
      <c r="E264" s="165">
        <f>SUM(E259:E263)</f>
        <v>76</v>
      </c>
      <c r="F264" s="165">
        <f t="shared" ref="F264:O264" si="59">SUM(F259:F263)</f>
        <v>76</v>
      </c>
      <c r="G264" s="165">
        <f t="shared" si="59"/>
        <v>0</v>
      </c>
      <c r="H264" s="165">
        <f t="shared" si="59"/>
        <v>0</v>
      </c>
      <c r="I264" s="165"/>
      <c r="J264" s="165">
        <f>SUM(J259:J263)</f>
        <v>74</v>
      </c>
      <c r="K264" s="165">
        <f>SUM(K259:K263)</f>
        <v>0</v>
      </c>
      <c r="L264" s="165">
        <f>SUM(L259:L263)</f>
        <v>74</v>
      </c>
      <c r="M264" s="165">
        <f>SUM(M259:M263)</f>
        <v>0</v>
      </c>
      <c r="N264" s="165">
        <f>SUM(N259:N263)</f>
        <v>2</v>
      </c>
      <c r="O264" s="165">
        <f t="shared" si="59"/>
        <v>0</v>
      </c>
      <c r="P264" s="340" t="s">
        <v>1200</v>
      </c>
      <c r="Q264" s="98"/>
    </row>
    <row r="265" spans="1:17" s="55" customFormat="1" ht="40.5" x14ac:dyDescent="0.15">
      <c r="B265" s="528" t="s">
        <v>537</v>
      </c>
      <c r="C265" s="537" t="s">
        <v>521</v>
      </c>
      <c r="D265" s="245" t="s">
        <v>627</v>
      </c>
      <c r="E265" s="129">
        <v>3</v>
      </c>
      <c r="F265" s="129">
        <v>3</v>
      </c>
      <c r="G265" s="123"/>
      <c r="H265" s="137"/>
      <c r="I265" s="139" t="s">
        <v>1107</v>
      </c>
      <c r="J265" s="421">
        <f>SUM(K265:L265)</f>
        <v>3</v>
      </c>
      <c r="K265" s="421">
        <f t="shared" ref="K265:K270" si="60">LEN(I265)-LEN(SUBSTITUTE(I265,_cn,""))</f>
        <v>2</v>
      </c>
      <c r="L265" s="421">
        <f t="shared" ref="L265:L270" si="61">LEN(I265)-LEN(SUBSTITUTE(I265,_bn,""))</f>
        <v>1</v>
      </c>
      <c r="M265" s="421">
        <f t="shared" ref="M265:M270" si="62">LEN(I265)-LEN(SUBSTITUTE(I265,_Wait,""))</f>
        <v>0</v>
      </c>
      <c r="N265" s="421">
        <f t="shared" ref="N265:N270" si="63">E265-J265-M265</f>
        <v>0</v>
      </c>
      <c r="O265" s="267"/>
    </row>
    <row r="266" spans="1:17" s="55" customFormat="1" ht="162" x14ac:dyDescent="0.15">
      <c r="B266" s="535"/>
      <c r="C266" s="534"/>
      <c r="D266" s="116" t="s">
        <v>522</v>
      </c>
      <c r="E266" s="129">
        <v>15</v>
      </c>
      <c r="F266" s="129">
        <v>15</v>
      </c>
      <c r="G266" s="123"/>
      <c r="H266" s="137"/>
      <c r="I266" s="139" t="s">
        <v>1342</v>
      </c>
      <c r="J266" s="421">
        <f>SUM(K266:L266)</f>
        <v>12</v>
      </c>
      <c r="K266" s="421">
        <f t="shared" si="60"/>
        <v>0</v>
      </c>
      <c r="L266" s="421">
        <f t="shared" si="61"/>
        <v>12</v>
      </c>
      <c r="M266" s="421">
        <f t="shared" si="62"/>
        <v>0</v>
      </c>
      <c r="N266" s="421">
        <f t="shared" si="63"/>
        <v>3</v>
      </c>
      <c r="O266" s="267"/>
    </row>
    <row r="267" spans="1:17" s="55" customFormat="1" ht="20.25" customHeight="1" x14ac:dyDescent="0.15">
      <c r="B267" s="535"/>
      <c r="C267" s="534"/>
      <c r="D267" s="116" t="s">
        <v>523</v>
      </c>
      <c r="E267" s="210">
        <v>1</v>
      </c>
      <c r="F267" s="129">
        <v>1</v>
      </c>
      <c r="G267" s="123"/>
      <c r="H267" s="137"/>
      <c r="I267" s="139"/>
      <c r="J267" s="421">
        <f t="shared" ref="J267:J270" si="64">SUM(K267:L267)</f>
        <v>0</v>
      </c>
      <c r="K267" s="421">
        <f t="shared" si="60"/>
        <v>0</v>
      </c>
      <c r="L267" s="421">
        <f t="shared" si="61"/>
        <v>0</v>
      </c>
      <c r="M267" s="421">
        <f t="shared" si="62"/>
        <v>0</v>
      </c>
      <c r="N267" s="421">
        <f t="shared" si="63"/>
        <v>1</v>
      </c>
      <c r="O267" s="267"/>
    </row>
    <row r="268" spans="1:17" s="55" customFormat="1" ht="20.25" customHeight="1" x14ac:dyDescent="0.15">
      <c r="B268" s="535"/>
      <c r="C268" s="534"/>
      <c r="D268" s="190" t="s">
        <v>556</v>
      </c>
      <c r="E268" s="210">
        <v>1</v>
      </c>
      <c r="F268" s="129">
        <v>1</v>
      </c>
      <c r="G268" s="123"/>
      <c r="H268" s="137"/>
      <c r="I268" s="139"/>
      <c r="J268" s="421">
        <f t="shared" si="64"/>
        <v>0</v>
      </c>
      <c r="K268" s="421">
        <f t="shared" si="60"/>
        <v>0</v>
      </c>
      <c r="L268" s="421">
        <f t="shared" si="61"/>
        <v>0</v>
      </c>
      <c r="M268" s="421">
        <f t="shared" si="62"/>
        <v>0</v>
      </c>
      <c r="N268" s="421">
        <f t="shared" si="63"/>
        <v>1</v>
      </c>
      <c r="O268" s="267"/>
    </row>
    <row r="269" spans="1:17" s="55" customFormat="1" ht="27" x14ac:dyDescent="0.15">
      <c r="B269" s="535"/>
      <c r="C269" s="534"/>
      <c r="D269" s="116" t="s">
        <v>524</v>
      </c>
      <c r="E269" s="210">
        <v>3</v>
      </c>
      <c r="F269" s="129">
        <v>3</v>
      </c>
      <c r="G269" s="123"/>
      <c r="H269" s="137"/>
      <c r="I269" s="139" t="s">
        <v>1108</v>
      </c>
      <c r="J269" s="421">
        <f t="shared" si="64"/>
        <v>2</v>
      </c>
      <c r="K269" s="421">
        <f t="shared" si="60"/>
        <v>0</v>
      </c>
      <c r="L269" s="421">
        <f t="shared" si="61"/>
        <v>2</v>
      </c>
      <c r="M269" s="421">
        <f t="shared" si="62"/>
        <v>0</v>
      </c>
      <c r="N269" s="421">
        <f t="shared" si="63"/>
        <v>1</v>
      </c>
      <c r="O269" s="267"/>
    </row>
    <row r="270" spans="1:17" s="55" customFormat="1" ht="108" x14ac:dyDescent="0.15">
      <c r="B270" s="535"/>
      <c r="C270" s="534"/>
      <c r="D270" s="116" t="s">
        <v>525</v>
      </c>
      <c r="E270" s="210">
        <v>7</v>
      </c>
      <c r="F270" s="129">
        <v>7</v>
      </c>
      <c r="G270" s="123"/>
      <c r="H270" s="137"/>
      <c r="I270" s="139" t="s">
        <v>1109</v>
      </c>
      <c r="J270" s="421">
        <f t="shared" si="64"/>
        <v>7</v>
      </c>
      <c r="K270" s="421">
        <f t="shared" si="60"/>
        <v>0</v>
      </c>
      <c r="L270" s="421">
        <f t="shared" si="61"/>
        <v>7</v>
      </c>
      <c r="M270" s="421">
        <f t="shared" si="62"/>
        <v>0</v>
      </c>
      <c r="N270" s="421">
        <f t="shared" si="63"/>
        <v>0</v>
      </c>
      <c r="O270" s="267"/>
    </row>
    <row r="271" spans="1:17" s="55" customFormat="1" ht="20.25" customHeight="1" x14ac:dyDescent="0.15">
      <c r="A271" s="55" t="s">
        <v>904</v>
      </c>
      <c r="B271" s="536"/>
      <c r="C271" s="538"/>
      <c r="D271" s="183" t="s">
        <v>321</v>
      </c>
      <c r="E271" s="165">
        <f>SUM(E265:E270)</f>
        <v>30</v>
      </c>
      <c r="F271" s="165">
        <f>SUM(F265:F270)</f>
        <v>30</v>
      </c>
      <c r="G271" s="183"/>
      <c r="H271" s="183"/>
      <c r="I271" s="183"/>
      <c r="J271" s="183">
        <f>SUM(J265:J270)</f>
        <v>24</v>
      </c>
      <c r="K271" s="183">
        <f>SUM(K265:K270)</f>
        <v>2</v>
      </c>
      <c r="L271" s="183">
        <f>SUM(L265:L270)</f>
        <v>22</v>
      </c>
      <c r="M271" s="183">
        <f>SUM(M265:M270)</f>
        <v>0</v>
      </c>
      <c r="N271" s="183">
        <f>SUM(N265:N270)</f>
        <v>6</v>
      </c>
      <c r="O271" s="183"/>
      <c r="P271" s="340" t="s">
        <v>1200</v>
      </c>
    </row>
    <row r="272" spans="1:17" ht="17.25" customHeight="1" x14ac:dyDescent="0.15">
      <c r="B272" s="532" t="s">
        <v>414</v>
      </c>
      <c r="C272" s="532"/>
      <c r="D272" s="532"/>
      <c r="E272" s="285">
        <f>E9+E22+E35+E49+E64+E82+E108+E137+E172+E238+E251+E255+E258+E264+E271</f>
        <v>1421</v>
      </c>
      <c r="F272" s="285">
        <f>F9+F22+F35+F49+F64+F82+F108+F137+F172+F238+F251+F255+F258+F264+F271</f>
        <v>935</v>
      </c>
      <c r="G272" s="400" t="e">
        <f t="shared" ref="G272:O272" si="65">G9+G22+G35+G49+G64+G82+G108+G137+G172+G238+G251+G255+G258+G264+G271</f>
        <v>#N/A</v>
      </c>
      <c r="H272" s="400" t="e">
        <f t="shared" si="65"/>
        <v>#N/A</v>
      </c>
      <c r="I272" s="400">
        <f t="shared" si="65"/>
        <v>0</v>
      </c>
      <c r="J272" s="408">
        <f t="shared" si="65"/>
        <v>1358</v>
      </c>
      <c r="K272" s="408">
        <f t="shared" si="65"/>
        <v>1125</v>
      </c>
      <c r="L272" s="408">
        <f t="shared" si="65"/>
        <v>233</v>
      </c>
      <c r="M272" s="408">
        <f t="shared" si="65"/>
        <v>19</v>
      </c>
      <c r="N272" s="408">
        <f t="shared" si="65"/>
        <v>56</v>
      </c>
      <c r="O272" s="400">
        <f t="shared" si="65"/>
        <v>0</v>
      </c>
      <c r="P272" s="340" t="s">
        <v>1200</v>
      </c>
      <c r="Q272" s="98"/>
    </row>
    <row r="273" spans="8:8" ht="18.75" customHeight="1" x14ac:dyDescent="0.15"/>
    <row r="275" spans="8:8" x14ac:dyDescent="0.15">
      <c r="H275" s="76">
        <f>152+20+48+16+7+42+48</f>
        <v>333</v>
      </c>
    </row>
    <row r="278" spans="8:8" ht="19.5" customHeight="1" x14ac:dyDescent="0.15"/>
  </sheetData>
  <autoFilter ref="A2:P271"/>
  <mergeCells count="87">
    <mergeCell ref="B272:D272"/>
    <mergeCell ref="B1:O1"/>
    <mergeCell ref="B259:B263"/>
    <mergeCell ref="C259:C263"/>
    <mergeCell ref="O259:O263"/>
    <mergeCell ref="B265:B271"/>
    <mergeCell ref="C265:C271"/>
    <mergeCell ref="H239:H249"/>
    <mergeCell ref="B252:B255"/>
    <mergeCell ref="C252:C255"/>
    <mergeCell ref="B256:B258"/>
    <mergeCell ref="C256:C257"/>
    <mergeCell ref="G256:G257"/>
    <mergeCell ref="H256:H257"/>
    <mergeCell ref="G239:G249"/>
    <mergeCell ref="B173:B238"/>
    <mergeCell ref="C173:C177"/>
    <mergeCell ref="C178:C182"/>
    <mergeCell ref="C183:C187"/>
    <mergeCell ref="C217:C221"/>
    <mergeCell ref="C222:C226"/>
    <mergeCell ref="C227:C237"/>
    <mergeCell ref="C238:D238"/>
    <mergeCell ref="B239:B251"/>
    <mergeCell ref="C239:C251"/>
    <mergeCell ref="C188:C192"/>
    <mergeCell ref="C193:C198"/>
    <mergeCell ref="C199:C204"/>
    <mergeCell ref="C205:C210"/>
    <mergeCell ref="C211:C216"/>
    <mergeCell ref="B138:B172"/>
    <mergeCell ref="C138:C141"/>
    <mergeCell ref="C142:C145"/>
    <mergeCell ref="C146:C149"/>
    <mergeCell ref="C150:C153"/>
    <mergeCell ref="C154:C157"/>
    <mergeCell ref="C158:C161"/>
    <mergeCell ref="C162:C166"/>
    <mergeCell ref="C167:C171"/>
    <mergeCell ref="C172:D172"/>
    <mergeCell ref="B109:B137"/>
    <mergeCell ref="C109:C112"/>
    <mergeCell ref="C113:C116"/>
    <mergeCell ref="C117:C120"/>
    <mergeCell ref="C121:C124"/>
    <mergeCell ref="C125:C128"/>
    <mergeCell ref="C129:C132"/>
    <mergeCell ref="C133:C136"/>
    <mergeCell ref="C137:D137"/>
    <mergeCell ref="O78:O81"/>
    <mergeCell ref="B83:B108"/>
    <mergeCell ref="C86:C93"/>
    <mergeCell ref="G86:G103"/>
    <mergeCell ref="H86:H103"/>
    <mergeCell ref="C94:C103"/>
    <mergeCell ref="C104:C107"/>
    <mergeCell ref="B65:B82"/>
    <mergeCell ref="G65:G81"/>
    <mergeCell ref="H65:H81"/>
    <mergeCell ref="C66:C69"/>
    <mergeCell ref="C70:C73"/>
    <mergeCell ref="C74:C76"/>
    <mergeCell ref="C77:C82"/>
    <mergeCell ref="B50:B64"/>
    <mergeCell ref="C50:C57"/>
    <mergeCell ref="G50:G63"/>
    <mergeCell ref="H50:H63"/>
    <mergeCell ref="C58:C63"/>
    <mergeCell ref="B36:B49"/>
    <mergeCell ref="C36:C41"/>
    <mergeCell ref="G36:G47"/>
    <mergeCell ref="H36:H47"/>
    <mergeCell ref="C42:C49"/>
    <mergeCell ref="B23:B35"/>
    <mergeCell ref="C23:C28"/>
    <mergeCell ref="G23:G34"/>
    <mergeCell ref="H23:H34"/>
    <mergeCell ref="C29:C35"/>
    <mergeCell ref="B3:B9"/>
    <mergeCell ref="C3:C9"/>
    <mergeCell ref="G3:G8"/>
    <mergeCell ref="H3:H8"/>
    <mergeCell ref="B10:B22"/>
    <mergeCell ref="C10:C15"/>
    <mergeCell ref="G10:G21"/>
    <mergeCell ref="H10:H21"/>
    <mergeCell ref="C16:C22"/>
  </mergeCells>
  <phoneticPr fontId="73" type="noConversion"/>
  <dataValidations count="1">
    <dataValidation type="list" allowBlank="1" showInputMessage="1" showErrorMessage="1" sqref="A9 A22 A35 A49 A64 A82 A108 A137 A172 A238 A251 A255 A258 A271 A264">
      <formula1>dept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251"/>
  <sheetViews>
    <sheetView tabSelected="1" zoomScale="98" zoomScaleNormal="98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K69" sqref="K69"/>
    </sheetView>
  </sheetViews>
  <sheetFormatPr defaultColWidth="9" defaultRowHeight="13.5" x14ac:dyDescent="0.15"/>
  <cols>
    <col min="1" max="1" width="9" style="98"/>
    <col min="2" max="2" width="10.625" style="76" customWidth="1"/>
    <col min="3" max="3" width="10" style="76" customWidth="1"/>
    <col min="4" max="4" width="17.875" style="76" customWidth="1"/>
    <col min="5" max="5" width="7.125" style="76" customWidth="1"/>
    <col min="6" max="6" width="7.125" style="76" hidden="1" customWidth="1"/>
    <col min="7" max="7" width="10.125" style="76" customWidth="1"/>
    <col min="8" max="8" width="16.875" style="76" customWidth="1"/>
    <col min="9" max="9" width="56.875" style="97" customWidth="1"/>
    <col min="10" max="14" width="10" style="97" customWidth="1"/>
    <col min="15" max="15" width="17.875" style="76" customWidth="1"/>
    <col min="16" max="16" width="7.375" style="76" customWidth="1"/>
    <col min="17" max="16384" width="9" style="98"/>
  </cols>
  <sheetData>
    <row r="1" spans="1:16" ht="20.25" customHeight="1" x14ac:dyDescent="0.15">
      <c r="B1" s="605" t="s">
        <v>349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</row>
    <row r="2" spans="1:16" ht="60" x14ac:dyDescent="0.15">
      <c r="A2" s="339" t="s">
        <v>1196</v>
      </c>
      <c r="B2" s="109" t="s">
        <v>344</v>
      </c>
      <c r="C2" s="110" t="s">
        <v>382</v>
      </c>
      <c r="D2" s="110" t="s">
        <v>383</v>
      </c>
      <c r="E2" s="110" t="s">
        <v>407</v>
      </c>
      <c r="F2" s="110" t="s">
        <v>300</v>
      </c>
      <c r="G2" s="110" t="s">
        <v>408</v>
      </c>
      <c r="H2" s="110" t="s">
        <v>409</v>
      </c>
      <c r="I2" s="110" t="s">
        <v>301</v>
      </c>
      <c r="J2" s="264" t="s">
        <v>920</v>
      </c>
      <c r="K2" s="264" t="s">
        <v>983</v>
      </c>
      <c r="L2" s="264" t="s">
        <v>984</v>
      </c>
      <c r="M2" s="264" t="s">
        <v>924</v>
      </c>
      <c r="N2" s="264" t="s">
        <v>923</v>
      </c>
      <c r="O2" s="110" t="s">
        <v>384</v>
      </c>
      <c r="P2" s="340" t="s">
        <v>1197</v>
      </c>
    </row>
    <row r="3" spans="1:16" ht="21.6" customHeight="1" x14ac:dyDescent="0.15">
      <c r="B3" s="545" t="s">
        <v>345</v>
      </c>
      <c r="C3" s="548" t="s">
        <v>350</v>
      </c>
      <c r="D3" s="77" t="s">
        <v>295</v>
      </c>
      <c r="E3" s="78">
        <v>4</v>
      </c>
      <c r="F3" s="78">
        <v>4</v>
      </c>
      <c r="G3" s="551">
        <v>16</v>
      </c>
      <c r="H3" s="554" t="s">
        <v>406</v>
      </c>
      <c r="I3" s="599" t="s">
        <v>1345</v>
      </c>
      <c r="J3" s="352">
        <f>SUM(K3:L3)</f>
        <v>8</v>
      </c>
      <c r="K3" s="352">
        <f>LEN(I3)-LEN(SUBSTITUTE(I3,_cn,""))</f>
        <v>2</v>
      </c>
      <c r="L3" s="352">
        <f>LEN(I3)-LEN(SUBSTITUTE(I3,_bn,""))</f>
        <v>6</v>
      </c>
      <c r="M3" s="352">
        <f>LEN(I3)-LEN(SUBSTITUTE(I3,_Wait,""))</f>
        <v>0</v>
      </c>
      <c r="N3" s="356">
        <f>G3-J3-M3</f>
        <v>8</v>
      </c>
      <c r="O3" s="80"/>
    </row>
    <row r="4" spans="1:16" ht="21.6" customHeight="1" x14ac:dyDescent="0.15">
      <c r="B4" s="546"/>
      <c r="C4" s="549"/>
      <c r="D4" s="77" t="s">
        <v>296</v>
      </c>
      <c r="E4" s="78">
        <v>4</v>
      </c>
      <c r="F4" s="78">
        <v>4</v>
      </c>
      <c r="G4" s="552"/>
      <c r="H4" s="555"/>
      <c r="I4" s="600"/>
      <c r="J4" s="353"/>
      <c r="K4" s="353"/>
      <c r="L4" s="353"/>
      <c r="M4" s="353"/>
      <c r="N4" s="353"/>
      <c r="O4" s="81"/>
    </row>
    <row r="5" spans="1:16" ht="24.75" customHeight="1" x14ac:dyDescent="0.15">
      <c r="B5" s="546"/>
      <c r="C5" s="549"/>
      <c r="D5" s="77" t="s">
        <v>297</v>
      </c>
      <c r="E5" s="78">
        <v>8</v>
      </c>
      <c r="F5" s="78">
        <v>4</v>
      </c>
      <c r="G5" s="552"/>
      <c r="H5" s="555"/>
      <c r="I5" s="600"/>
      <c r="J5" s="353"/>
      <c r="K5" s="353"/>
      <c r="L5" s="353"/>
      <c r="M5" s="353"/>
      <c r="N5" s="353"/>
      <c r="O5" s="103" t="s">
        <v>299</v>
      </c>
    </row>
    <row r="6" spans="1:16" ht="25.5" customHeight="1" x14ac:dyDescent="0.15">
      <c r="B6" s="546"/>
      <c r="C6" s="549"/>
      <c r="D6" s="77" t="s">
        <v>298</v>
      </c>
      <c r="E6" s="78">
        <v>16</v>
      </c>
      <c r="F6" s="78">
        <v>4</v>
      </c>
      <c r="G6" s="553"/>
      <c r="H6" s="556"/>
      <c r="I6" s="601"/>
      <c r="J6" s="354"/>
      <c r="K6" s="354"/>
      <c r="L6" s="354"/>
      <c r="M6" s="354"/>
      <c r="N6" s="354"/>
      <c r="O6" s="81"/>
    </row>
    <row r="7" spans="1:16" ht="21.75" customHeight="1" x14ac:dyDescent="0.15">
      <c r="A7" s="98" t="s">
        <v>909</v>
      </c>
      <c r="B7" s="547"/>
      <c r="C7" s="550"/>
      <c r="D7" s="82"/>
      <c r="E7" s="83">
        <f>SUM(E3:E6)</f>
        <v>32</v>
      </c>
      <c r="F7" s="83">
        <f>SUM(F3:F6)</f>
        <v>16</v>
      </c>
      <c r="G7" s="99">
        <f>SUM(G3)</f>
        <v>16</v>
      </c>
      <c r="H7" s="100"/>
      <c r="I7" s="84"/>
      <c r="J7" s="355">
        <f>SUM(J3:J6)</f>
        <v>8</v>
      </c>
      <c r="K7" s="355">
        <f>SUM(K3:K6)</f>
        <v>2</v>
      </c>
      <c r="L7" s="355">
        <f>SUM(L3:L6)</f>
        <v>6</v>
      </c>
      <c r="M7" s="355">
        <f>SUM(M3:M6)</f>
        <v>0</v>
      </c>
      <c r="N7" s="355">
        <f>SUM(N3:N6)</f>
        <v>8</v>
      </c>
      <c r="O7" s="296" t="s">
        <v>631</v>
      </c>
      <c r="P7" s="340" t="s">
        <v>1201</v>
      </c>
    </row>
    <row r="8" spans="1:16" ht="37.15" customHeight="1" x14ac:dyDescent="0.15">
      <c r="B8" s="557" t="s">
        <v>346</v>
      </c>
      <c r="C8" s="557" t="s">
        <v>351</v>
      </c>
      <c r="D8" s="77" t="s">
        <v>295</v>
      </c>
      <c r="E8" s="78">
        <v>4</v>
      </c>
      <c r="F8" s="78">
        <v>4</v>
      </c>
      <c r="G8" s="562">
        <v>40</v>
      </c>
      <c r="H8" s="562" t="s">
        <v>1317</v>
      </c>
      <c r="I8" s="599" t="s">
        <v>1198</v>
      </c>
      <c r="J8" s="352">
        <f>SUM(K8:L8)</f>
        <v>25</v>
      </c>
      <c r="K8" s="352">
        <f>LEN(I8)-LEN(SUBSTITUTE(I8,_cn,""))</f>
        <v>4</v>
      </c>
      <c r="L8" s="352">
        <f>LEN(I8)-LEN(SUBSTITUTE(I8,_bn,""))</f>
        <v>21</v>
      </c>
      <c r="M8" s="352">
        <f>LEN(I8)-LEN(SUBSTITUTE(I8,_Wait,""))</f>
        <v>0</v>
      </c>
      <c r="N8" s="356">
        <f>G8-J8-M8</f>
        <v>15</v>
      </c>
      <c r="O8" s="78"/>
    </row>
    <row r="9" spans="1:16" ht="37.15" customHeight="1" x14ac:dyDescent="0.15">
      <c r="B9" s="558"/>
      <c r="C9" s="558"/>
      <c r="D9" s="77" t="s">
        <v>296</v>
      </c>
      <c r="E9" s="78">
        <v>4</v>
      </c>
      <c r="F9" s="78">
        <v>4</v>
      </c>
      <c r="G9" s="563"/>
      <c r="H9" s="555"/>
      <c r="I9" s="600"/>
      <c r="J9" s="341"/>
      <c r="K9" s="341"/>
      <c r="L9" s="341"/>
      <c r="M9" s="341"/>
      <c r="N9" s="341"/>
      <c r="O9" s="103"/>
    </row>
    <row r="10" spans="1:16" ht="37.15" customHeight="1" x14ac:dyDescent="0.15">
      <c r="B10" s="558"/>
      <c r="C10" s="558"/>
      <c r="D10" s="77" t="s">
        <v>297</v>
      </c>
      <c r="E10" s="78">
        <v>8</v>
      </c>
      <c r="F10" s="78">
        <v>4</v>
      </c>
      <c r="G10" s="563"/>
      <c r="H10" s="555"/>
      <c r="I10" s="600"/>
      <c r="J10" s="342"/>
      <c r="K10" s="342"/>
      <c r="L10" s="342"/>
      <c r="M10" s="342"/>
      <c r="N10" s="342"/>
      <c r="O10" s="103"/>
    </row>
    <row r="11" spans="1:16" ht="37.15" customHeight="1" x14ac:dyDescent="0.15">
      <c r="B11" s="558"/>
      <c r="C11" s="558"/>
      <c r="D11" s="77" t="s">
        <v>298</v>
      </c>
      <c r="E11" s="78">
        <v>16</v>
      </c>
      <c r="F11" s="78">
        <v>4</v>
      </c>
      <c r="G11" s="563"/>
      <c r="H11" s="555"/>
      <c r="I11" s="600"/>
      <c r="J11" s="341"/>
      <c r="K11" s="341"/>
      <c r="L11" s="341"/>
      <c r="M11" s="341"/>
      <c r="N11" s="341"/>
      <c r="O11" s="78"/>
    </row>
    <row r="12" spans="1:16" ht="37.15" customHeight="1" x14ac:dyDescent="0.15">
      <c r="B12" s="558"/>
      <c r="C12" s="561" t="s">
        <v>352</v>
      </c>
      <c r="D12" s="77" t="s">
        <v>295</v>
      </c>
      <c r="E12" s="78">
        <v>4</v>
      </c>
      <c r="F12" s="78">
        <v>4</v>
      </c>
      <c r="G12" s="563"/>
      <c r="H12" s="555"/>
      <c r="I12" s="600"/>
      <c r="J12" s="343"/>
      <c r="K12" s="343"/>
      <c r="L12" s="343"/>
      <c r="M12" s="343"/>
      <c r="N12" s="343"/>
      <c r="O12" s="79" t="s">
        <v>299</v>
      </c>
    </row>
    <row r="13" spans="1:16" ht="37.15" customHeight="1" x14ac:dyDescent="0.15">
      <c r="B13" s="558"/>
      <c r="C13" s="549"/>
      <c r="D13" s="77" t="s">
        <v>296</v>
      </c>
      <c r="E13" s="78">
        <v>4</v>
      </c>
      <c r="F13" s="78">
        <v>4</v>
      </c>
      <c r="G13" s="563"/>
      <c r="H13" s="555"/>
      <c r="I13" s="600"/>
      <c r="J13" s="342"/>
      <c r="K13" s="342"/>
      <c r="L13" s="342"/>
      <c r="M13" s="342"/>
      <c r="N13" s="342"/>
      <c r="O13" s="78"/>
    </row>
    <row r="14" spans="1:16" ht="37.15" customHeight="1" x14ac:dyDescent="0.15">
      <c r="B14" s="558"/>
      <c r="C14" s="549"/>
      <c r="D14" s="77" t="s">
        <v>297</v>
      </c>
      <c r="E14" s="78">
        <v>12</v>
      </c>
      <c r="F14" s="78">
        <v>4</v>
      </c>
      <c r="G14" s="563"/>
      <c r="H14" s="555"/>
      <c r="I14" s="600"/>
      <c r="J14" s="342"/>
      <c r="K14" s="342"/>
      <c r="L14" s="342"/>
      <c r="M14" s="342"/>
      <c r="N14" s="342"/>
      <c r="O14" s="78"/>
    </row>
    <row r="15" spans="1:16" ht="37.15" customHeight="1" x14ac:dyDescent="0.15">
      <c r="B15" s="558"/>
      <c r="C15" s="549"/>
      <c r="D15" s="77" t="s">
        <v>298</v>
      </c>
      <c r="E15" s="78">
        <v>24</v>
      </c>
      <c r="F15" s="78">
        <v>8</v>
      </c>
      <c r="G15" s="564"/>
      <c r="H15" s="556"/>
      <c r="I15" s="601"/>
      <c r="J15" s="344"/>
      <c r="K15" s="344"/>
      <c r="L15" s="344"/>
      <c r="M15" s="344"/>
      <c r="N15" s="344"/>
      <c r="O15" s="85"/>
      <c r="P15" s="86"/>
    </row>
    <row r="16" spans="1:16" ht="21" customHeight="1" x14ac:dyDescent="0.15">
      <c r="A16" s="98" t="s">
        <v>910</v>
      </c>
      <c r="B16" s="559"/>
      <c r="C16" s="550"/>
      <c r="D16" s="82"/>
      <c r="E16" s="83">
        <f>SUM(E8:E15)</f>
        <v>76</v>
      </c>
      <c r="F16" s="83">
        <f>SUM(F8:F15)</f>
        <v>36</v>
      </c>
      <c r="G16" s="83">
        <f>SUM(G8:G15)</f>
        <v>40</v>
      </c>
      <c r="H16" s="100"/>
      <c r="I16" s="84"/>
      <c r="J16" s="355">
        <f>SUM(J8:J15)</f>
        <v>25</v>
      </c>
      <c r="K16" s="355">
        <f>SUM(K8:K15)</f>
        <v>4</v>
      </c>
      <c r="L16" s="355">
        <f>SUM(L8:L15)</f>
        <v>21</v>
      </c>
      <c r="M16" s="355">
        <f>SUM(M8:M15)</f>
        <v>0</v>
      </c>
      <c r="N16" s="355">
        <f>SUM(N8:N15)</f>
        <v>15</v>
      </c>
      <c r="O16" s="296" t="s">
        <v>632</v>
      </c>
      <c r="P16" s="340" t="s">
        <v>1201</v>
      </c>
    </row>
    <row r="17" spans="1:16" ht="32.25" customHeight="1" x14ac:dyDescent="0.15">
      <c r="B17" s="557" t="s">
        <v>347</v>
      </c>
      <c r="C17" s="545" t="s">
        <v>353</v>
      </c>
      <c r="D17" s="77" t="s">
        <v>295</v>
      </c>
      <c r="E17" s="78">
        <v>4</v>
      </c>
      <c r="F17" s="78">
        <v>4</v>
      </c>
      <c r="G17" s="545">
        <v>48</v>
      </c>
      <c r="H17" s="560" t="s">
        <v>1318</v>
      </c>
      <c r="I17" s="602" t="s">
        <v>1346</v>
      </c>
      <c r="J17" s="352">
        <f>SUM(K17:L17)</f>
        <v>21</v>
      </c>
      <c r="K17" s="352">
        <f>LEN(I17)-LEN(SUBSTITUTE(I17,_cn,""))</f>
        <v>7</v>
      </c>
      <c r="L17" s="352">
        <f>LEN(I17)-LEN(SUBSTITUTE(I17,_bn,""))</f>
        <v>14</v>
      </c>
      <c r="M17" s="352">
        <f>LEN(I17)-LEN(SUBSTITUTE(I17,_Wait,""))</f>
        <v>0</v>
      </c>
      <c r="N17" s="352">
        <f>G17-J17-M17</f>
        <v>27</v>
      </c>
      <c r="O17" s="78"/>
    </row>
    <row r="18" spans="1:16" ht="32.25" customHeight="1" x14ac:dyDescent="0.15">
      <c r="B18" s="558"/>
      <c r="C18" s="558"/>
      <c r="D18" s="77" t="s">
        <v>296</v>
      </c>
      <c r="E18" s="78">
        <v>4</v>
      </c>
      <c r="F18" s="78">
        <v>4</v>
      </c>
      <c r="G18" s="546"/>
      <c r="H18" s="555"/>
      <c r="I18" s="603"/>
      <c r="J18" s="341"/>
      <c r="K18" s="341"/>
      <c r="L18" s="341"/>
      <c r="M18" s="341"/>
      <c r="N18" s="341"/>
      <c r="O18" s="103"/>
    </row>
    <row r="19" spans="1:16" ht="32.25" customHeight="1" x14ac:dyDescent="0.15">
      <c r="B19" s="558"/>
      <c r="C19" s="558"/>
      <c r="D19" s="77" t="s">
        <v>297</v>
      </c>
      <c r="E19" s="78">
        <v>12</v>
      </c>
      <c r="F19" s="78">
        <v>8</v>
      </c>
      <c r="G19" s="546"/>
      <c r="H19" s="555"/>
      <c r="I19" s="603"/>
      <c r="J19" s="342"/>
      <c r="K19" s="342"/>
      <c r="L19" s="342"/>
      <c r="M19" s="342"/>
      <c r="N19" s="342"/>
      <c r="O19" s="103"/>
    </row>
    <row r="20" spans="1:16" ht="32.25" customHeight="1" x14ac:dyDescent="0.15">
      <c r="B20" s="558"/>
      <c r="C20" s="558"/>
      <c r="D20" s="77" t="s">
        <v>298</v>
      </c>
      <c r="E20" s="78">
        <v>20</v>
      </c>
      <c r="F20" s="78">
        <v>4</v>
      </c>
      <c r="G20" s="546"/>
      <c r="H20" s="555"/>
      <c r="I20" s="603"/>
      <c r="J20" s="341"/>
      <c r="K20" s="341"/>
      <c r="L20" s="341"/>
      <c r="M20" s="341"/>
      <c r="N20" s="341"/>
      <c r="O20" s="78"/>
    </row>
    <row r="21" spans="1:16" ht="32.25" customHeight="1" x14ac:dyDescent="0.15">
      <c r="B21" s="558"/>
      <c r="C21" s="561" t="s">
        <v>386</v>
      </c>
      <c r="D21" s="77" t="s">
        <v>295</v>
      </c>
      <c r="E21" s="78">
        <v>4</v>
      </c>
      <c r="F21" s="78">
        <v>4</v>
      </c>
      <c r="G21" s="546"/>
      <c r="H21" s="555"/>
      <c r="I21" s="603"/>
      <c r="J21" s="343"/>
      <c r="K21" s="343"/>
      <c r="L21" s="343"/>
      <c r="M21" s="343"/>
      <c r="N21" s="343"/>
      <c r="O21" s="79" t="s">
        <v>299</v>
      </c>
    </row>
    <row r="22" spans="1:16" ht="32.25" customHeight="1" x14ac:dyDescent="0.15">
      <c r="B22" s="558"/>
      <c r="C22" s="549"/>
      <c r="D22" s="77" t="s">
        <v>296</v>
      </c>
      <c r="E22" s="78">
        <v>4</v>
      </c>
      <c r="F22" s="78">
        <v>4</v>
      </c>
      <c r="G22" s="546"/>
      <c r="H22" s="555"/>
      <c r="I22" s="603"/>
      <c r="J22" s="342"/>
      <c r="K22" s="342"/>
      <c r="L22" s="342"/>
      <c r="M22" s="342"/>
      <c r="N22" s="342"/>
      <c r="O22" s="78"/>
    </row>
    <row r="23" spans="1:16" ht="32.25" customHeight="1" x14ac:dyDescent="0.15">
      <c r="B23" s="558"/>
      <c r="C23" s="549"/>
      <c r="D23" s="77" t="s">
        <v>297</v>
      </c>
      <c r="E23" s="78">
        <v>16</v>
      </c>
      <c r="F23" s="78">
        <v>8</v>
      </c>
      <c r="G23" s="546"/>
      <c r="H23" s="555"/>
      <c r="I23" s="603"/>
      <c r="J23" s="342"/>
      <c r="K23" s="342"/>
      <c r="L23" s="342"/>
      <c r="M23" s="342"/>
      <c r="N23" s="342"/>
      <c r="O23" s="78"/>
    </row>
    <row r="24" spans="1:16" ht="32.25" customHeight="1" x14ac:dyDescent="0.15">
      <c r="B24" s="558"/>
      <c r="C24" s="549"/>
      <c r="D24" s="77" t="s">
        <v>298</v>
      </c>
      <c r="E24" s="78">
        <v>28</v>
      </c>
      <c r="F24" s="78">
        <v>8</v>
      </c>
      <c r="G24" s="547"/>
      <c r="H24" s="556"/>
      <c r="I24" s="604"/>
      <c r="J24" s="344"/>
      <c r="K24" s="344"/>
      <c r="L24" s="344"/>
      <c r="M24" s="344"/>
      <c r="N24" s="344"/>
      <c r="O24" s="85"/>
    </row>
    <row r="25" spans="1:16" x14ac:dyDescent="0.15">
      <c r="A25" s="98" t="s">
        <v>911</v>
      </c>
      <c r="B25" s="559"/>
      <c r="C25" s="550"/>
      <c r="D25" s="82"/>
      <c r="E25" s="83">
        <f>SUM(E17:E24)</f>
        <v>92</v>
      </c>
      <c r="F25" s="83">
        <f>SUM(F17:F24)</f>
        <v>44</v>
      </c>
      <c r="G25" s="83">
        <f>SUM(G17:G24)</f>
        <v>48</v>
      </c>
      <c r="H25" s="100"/>
      <c r="I25" s="84"/>
      <c r="J25" s="355">
        <f>SUM(J17:J24)</f>
        <v>21</v>
      </c>
      <c r="K25" s="355">
        <f>SUM(K17:K24)</f>
        <v>7</v>
      </c>
      <c r="L25" s="355">
        <f>SUM(L17:L24)</f>
        <v>14</v>
      </c>
      <c r="M25" s="355">
        <f>SUM(M17:M24)</f>
        <v>0</v>
      </c>
      <c r="N25" s="355">
        <f>SUM(N17:N24)</f>
        <v>27</v>
      </c>
      <c r="O25" s="296" t="s">
        <v>628</v>
      </c>
      <c r="P25" s="340" t="s">
        <v>1201</v>
      </c>
    </row>
    <row r="26" spans="1:16" x14ac:dyDescent="0.15">
      <c r="B26" s="545" t="s">
        <v>348</v>
      </c>
      <c r="C26" s="545" t="s">
        <v>387</v>
      </c>
      <c r="D26" s="77" t="s">
        <v>295</v>
      </c>
      <c r="E26" s="78">
        <v>4</v>
      </c>
      <c r="F26" s="78">
        <v>4</v>
      </c>
      <c r="G26" s="545">
        <v>34</v>
      </c>
      <c r="H26" s="545" t="s">
        <v>609</v>
      </c>
      <c r="I26" s="602" t="s">
        <v>1199</v>
      </c>
      <c r="J26" s="352">
        <f>SUM(K26:L26)</f>
        <v>10</v>
      </c>
      <c r="K26" s="352">
        <f>LEN(I26)-LEN(SUBSTITUTE(I26,_cn,""))</f>
        <v>5</v>
      </c>
      <c r="L26" s="352">
        <f>LEN(I26)-LEN(SUBSTITUTE(I26,_bn,""))</f>
        <v>5</v>
      </c>
      <c r="M26" s="352">
        <f>LEN(I26)-LEN(SUBSTITUTE(I26,_Wait,""))</f>
        <v>0</v>
      </c>
      <c r="N26" s="352">
        <f>G26-J26-M26</f>
        <v>24</v>
      </c>
      <c r="O26" s="78"/>
    </row>
    <row r="27" spans="1:16" x14ac:dyDescent="0.15">
      <c r="B27" s="558"/>
      <c r="C27" s="558"/>
      <c r="D27" s="77" t="s">
        <v>296</v>
      </c>
      <c r="E27" s="78">
        <v>4</v>
      </c>
      <c r="F27" s="78">
        <v>4</v>
      </c>
      <c r="G27" s="546"/>
      <c r="H27" s="546"/>
      <c r="I27" s="603"/>
      <c r="J27" s="341"/>
      <c r="K27" s="341"/>
      <c r="L27" s="341"/>
      <c r="M27" s="341"/>
      <c r="N27" s="341"/>
      <c r="O27" s="103"/>
    </row>
    <row r="28" spans="1:16" x14ac:dyDescent="0.15">
      <c r="B28" s="558"/>
      <c r="C28" s="558"/>
      <c r="D28" s="77" t="s">
        <v>297</v>
      </c>
      <c r="E28" s="78">
        <v>12</v>
      </c>
      <c r="F28" s="78">
        <v>8</v>
      </c>
      <c r="G28" s="546"/>
      <c r="H28" s="546"/>
      <c r="I28" s="603"/>
      <c r="J28" s="342"/>
      <c r="K28" s="342"/>
      <c r="L28" s="342"/>
      <c r="M28" s="342"/>
      <c r="N28" s="342"/>
      <c r="O28" s="103"/>
    </row>
    <row r="29" spans="1:16" x14ac:dyDescent="0.15">
      <c r="B29" s="558"/>
      <c r="C29" s="558"/>
      <c r="D29" s="77" t="s">
        <v>298</v>
      </c>
      <c r="E29" s="78">
        <v>24</v>
      </c>
      <c r="F29" s="78">
        <v>4</v>
      </c>
      <c r="G29" s="546"/>
      <c r="H29" s="546"/>
      <c r="I29" s="603"/>
      <c r="J29" s="341"/>
      <c r="K29" s="341"/>
      <c r="L29" s="341"/>
      <c r="M29" s="341"/>
      <c r="N29" s="341"/>
      <c r="O29" s="78"/>
    </row>
    <row r="30" spans="1:16" x14ac:dyDescent="0.15">
      <c r="B30" s="558"/>
      <c r="C30" s="561" t="s">
        <v>354</v>
      </c>
      <c r="D30" s="77" t="s">
        <v>295</v>
      </c>
      <c r="E30" s="78">
        <v>4</v>
      </c>
      <c r="F30" s="78">
        <v>4</v>
      </c>
      <c r="G30" s="546"/>
      <c r="H30" s="546"/>
      <c r="I30" s="603"/>
      <c r="J30" s="343"/>
      <c r="K30" s="343"/>
      <c r="L30" s="343"/>
      <c r="M30" s="343"/>
      <c r="N30" s="343"/>
      <c r="O30" s="79" t="s">
        <v>299</v>
      </c>
    </row>
    <row r="31" spans="1:16" x14ac:dyDescent="0.15">
      <c r="B31" s="558"/>
      <c r="C31" s="549"/>
      <c r="D31" s="77" t="s">
        <v>296</v>
      </c>
      <c r="E31" s="78">
        <v>4</v>
      </c>
      <c r="F31" s="78">
        <v>4</v>
      </c>
      <c r="G31" s="546"/>
      <c r="H31" s="546"/>
      <c r="I31" s="603"/>
      <c r="J31" s="342"/>
      <c r="K31" s="342"/>
      <c r="L31" s="342"/>
      <c r="M31" s="342"/>
      <c r="N31" s="342"/>
      <c r="O31" s="78"/>
    </row>
    <row r="32" spans="1:16" x14ac:dyDescent="0.15">
      <c r="B32" s="558"/>
      <c r="C32" s="549"/>
      <c r="D32" s="77" t="s">
        <v>297</v>
      </c>
      <c r="E32" s="78">
        <v>8</v>
      </c>
      <c r="F32" s="78">
        <v>4</v>
      </c>
      <c r="G32" s="546"/>
      <c r="H32" s="546"/>
      <c r="I32" s="603"/>
      <c r="J32" s="342"/>
      <c r="K32" s="342"/>
      <c r="L32" s="342"/>
      <c r="M32" s="342"/>
      <c r="N32" s="342"/>
      <c r="O32" s="78"/>
    </row>
    <row r="33" spans="1:16" x14ac:dyDescent="0.15">
      <c r="B33" s="558"/>
      <c r="C33" s="549"/>
      <c r="D33" s="77" t="s">
        <v>298</v>
      </c>
      <c r="E33" s="78">
        <v>12</v>
      </c>
      <c r="F33" s="78"/>
      <c r="G33" s="546"/>
      <c r="H33" s="546"/>
      <c r="I33" s="603"/>
      <c r="J33" s="342"/>
      <c r="K33" s="342"/>
      <c r="L33" s="342"/>
      <c r="M33" s="342"/>
      <c r="N33" s="342"/>
      <c r="O33" s="78"/>
    </row>
    <row r="34" spans="1:16" x14ac:dyDescent="0.15">
      <c r="B34" s="558"/>
      <c r="C34" s="549"/>
      <c r="D34" s="77" t="s">
        <v>506</v>
      </c>
      <c r="E34" s="77">
        <v>0</v>
      </c>
      <c r="F34" s="78">
        <v>4</v>
      </c>
      <c r="G34" s="546"/>
      <c r="H34" s="546"/>
      <c r="I34" s="604"/>
      <c r="J34" s="345"/>
      <c r="K34" s="345"/>
      <c r="L34" s="345"/>
      <c r="M34" s="345"/>
      <c r="N34" s="345"/>
      <c r="O34" s="85"/>
    </row>
    <row r="35" spans="1:16" x14ac:dyDescent="0.15">
      <c r="A35" s="98" t="s">
        <v>912</v>
      </c>
      <c r="B35" s="559"/>
      <c r="C35" s="550"/>
      <c r="D35" s="82"/>
      <c r="E35" s="83">
        <f>SUM(E26:E34)</f>
        <v>72</v>
      </c>
      <c r="F35" s="83">
        <f>SUM(F26:F34)</f>
        <v>36</v>
      </c>
      <c r="G35" s="83">
        <f>SUM(G26:G34)</f>
        <v>34</v>
      </c>
      <c r="H35" s="100"/>
      <c r="I35" s="84"/>
      <c r="J35" s="355">
        <f>SUM(J26:J34)</f>
        <v>10</v>
      </c>
      <c r="K35" s="355">
        <f>SUM(K26:K34)</f>
        <v>5</v>
      </c>
      <c r="L35" s="355">
        <f>SUM(L26:L34)</f>
        <v>5</v>
      </c>
      <c r="M35" s="355">
        <f>SUM(M26:M34)</f>
        <v>0</v>
      </c>
      <c r="N35" s="355">
        <f>SUM(N26:N34)</f>
        <v>24</v>
      </c>
      <c r="O35" s="296" t="s">
        <v>630</v>
      </c>
      <c r="P35" s="340" t="s">
        <v>1201</v>
      </c>
    </row>
    <row r="36" spans="1:16" x14ac:dyDescent="0.15">
      <c r="B36" s="545" t="s">
        <v>388</v>
      </c>
      <c r="C36" s="545" t="s">
        <v>355</v>
      </c>
      <c r="D36" s="77" t="s">
        <v>295</v>
      </c>
      <c r="E36" s="78">
        <v>4</v>
      </c>
      <c r="F36" s="78">
        <v>4</v>
      </c>
      <c r="G36" s="545">
        <v>50</v>
      </c>
      <c r="H36" s="561" t="s">
        <v>405</v>
      </c>
      <c r="I36" s="602" t="s">
        <v>1356</v>
      </c>
      <c r="J36" s="352">
        <f>SUM(K36:L36)</f>
        <v>10</v>
      </c>
      <c r="K36" s="352">
        <f>LEN(I36)-LEN(SUBSTITUTE(I36,_cn,""))</f>
        <v>4</v>
      </c>
      <c r="L36" s="352">
        <f>LEN(I36)-LEN(SUBSTITUTE(I36,_bn,""))</f>
        <v>6</v>
      </c>
      <c r="M36" s="352">
        <f>LEN(I36)-LEN(SUBSTITUTE(I36,_Wait,""))</f>
        <v>0</v>
      </c>
      <c r="N36" s="352">
        <f>G36-J36-M36</f>
        <v>40</v>
      </c>
      <c r="O36" s="78"/>
    </row>
    <row r="37" spans="1:16" x14ac:dyDescent="0.15">
      <c r="B37" s="558"/>
      <c r="C37" s="568"/>
      <c r="D37" s="77" t="s">
        <v>296</v>
      </c>
      <c r="E37" s="78">
        <v>4</v>
      </c>
      <c r="F37" s="78">
        <v>4</v>
      </c>
      <c r="G37" s="546"/>
      <c r="H37" s="569"/>
      <c r="I37" s="603"/>
      <c r="J37" s="341"/>
      <c r="K37" s="341"/>
      <c r="L37" s="341"/>
      <c r="M37" s="341"/>
      <c r="N37" s="341"/>
      <c r="O37" s="103"/>
    </row>
    <row r="38" spans="1:16" x14ac:dyDescent="0.15">
      <c r="B38" s="558"/>
      <c r="C38" s="568"/>
      <c r="D38" s="77" t="s">
        <v>297</v>
      </c>
      <c r="E38" s="78">
        <v>12</v>
      </c>
      <c r="F38" s="78">
        <v>4</v>
      </c>
      <c r="G38" s="546"/>
      <c r="H38" s="569"/>
      <c r="I38" s="603"/>
      <c r="J38" s="341"/>
      <c r="K38" s="341"/>
      <c r="L38" s="341"/>
      <c r="M38" s="341"/>
      <c r="N38" s="341"/>
      <c r="O38" s="103"/>
    </row>
    <row r="39" spans="1:16" x14ac:dyDescent="0.15">
      <c r="B39" s="558"/>
      <c r="C39" s="568"/>
      <c r="D39" s="77" t="s">
        <v>302</v>
      </c>
      <c r="E39" s="78">
        <v>16</v>
      </c>
      <c r="F39" s="78">
        <v>4</v>
      </c>
      <c r="G39" s="546"/>
      <c r="H39" s="569"/>
      <c r="I39" s="603"/>
      <c r="J39" s="346"/>
      <c r="K39" s="346"/>
      <c r="L39" s="346"/>
      <c r="M39" s="346"/>
      <c r="N39" s="346"/>
      <c r="O39" s="78"/>
    </row>
    <row r="40" spans="1:16" x14ac:dyDescent="0.15">
      <c r="B40" s="558"/>
      <c r="C40" s="568"/>
      <c r="D40" s="77" t="s">
        <v>303</v>
      </c>
      <c r="E40" s="78">
        <v>8</v>
      </c>
      <c r="F40" s="78"/>
      <c r="G40" s="546"/>
      <c r="H40" s="569"/>
      <c r="I40" s="603"/>
      <c r="J40" s="343"/>
      <c r="K40" s="343"/>
      <c r="L40" s="343"/>
      <c r="M40" s="343"/>
      <c r="N40" s="343"/>
      <c r="O40" s="79" t="s">
        <v>299</v>
      </c>
    </row>
    <row r="41" spans="1:16" x14ac:dyDescent="0.15">
      <c r="B41" s="558"/>
      <c r="C41" s="568"/>
      <c r="D41" s="77" t="s">
        <v>304</v>
      </c>
      <c r="E41" s="78">
        <v>4</v>
      </c>
      <c r="F41" s="78"/>
      <c r="G41" s="546"/>
      <c r="H41" s="569"/>
      <c r="I41" s="603"/>
      <c r="J41" s="342"/>
      <c r="K41" s="342"/>
      <c r="L41" s="342"/>
      <c r="M41" s="342"/>
      <c r="N41" s="342"/>
      <c r="O41" s="237" t="s">
        <v>305</v>
      </c>
    </row>
    <row r="42" spans="1:16" x14ac:dyDescent="0.15">
      <c r="B42" s="558"/>
      <c r="C42" s="545" t="s">
        <v>356</v>
      </c>
      <c r="D42" s="77" t="s">
        <v>295</v>
      </c>
      <c r="E42" s="78">
        <v>4</v>
      </c>
      <c r="F42" s="78">
        <v>4</v>
      </c>
      <c r="G42" s="546"/>
      <c r="H42" s="569"/>
      <c r="I42" s="603"/>
      <c r="J42" s="342"/>
      <c r="K42" s="342"/>
      <c r="L42" s="342"/>
      <c r="M42" s="342"/>
      <c r="N42" s="342"/>
      <c r="O42" s="78"/>
    </row>
    <row r="43" spans="1:16" x14ac:dyDescent="0.15">
      <c r="B43" s="558"/>
      <c r="C43" s="558"/>
      <c r="D43" s="77" t="s">
        <v>296</v>
      </c>
      <c r="E43" s="78">
        <v>4</v>
      </c>
      <c r="F43" s="78">
        <v>4</v>
      </c>
      <c r="G43" s="546"/>
      <c r="H43" s="569"/>
      <c r="I43" s="603"/>
      <c r="J43" s="345"/>
      <c r="K43" s="345"/>
      <c r="L43" s="345"/>
      <c r="M43" s="345"/>
      <c r="N43" s="345"/>
      <c r="O43" s="85"/>
    </row>
    <row r="44" spans="1:16" x14ac:dyDescent="0.15">
      <c r="B44" s="558"/>
      <c r="C44" s="558"/>
      <c r="D44" s="77" t="s">
        <v>297</v>
      </c>
      <c r="E44" s="78">
        <v>4</v>
      </c>
      <c r="F44" s="78"/>
      <c r="G44" s="546"/>
      <c r="H44" s="569"/>
      <c r="I44" s="603"/>
      <c r="J44" s="341"/>
      <c r="K44" s="341"/>
      <c r="L44" s="341"/>
      <c r="M44" s="341"/>
      <c r="N44" s="341"/>
      <c r="O44" s="85"/>
    </row>
    <row r="45" spans="1:16" x14ac:dyDescent="0.15">
      <c r="B45" s="558"/>
      <c r="C45" s="559"/>
      <c r="D45" s="77" t="s">
        <v>298</v>
      </c>
      <c r="E45" s="78">
        <v>8</v>
      </c>
      <c r="F45" s="78"/>
      <c r="G45" s="547"/>
      <c r="H45" s="570"/>
      <c r="I45" s="604"/>
      <c r="J45" s="347"/>
      <c r="K45" s="347"/>
      <c r="L45" s="347"/>
      <c r="M45" s="347"/>
      <c r="N45" s="347"/>
      <c r="O45" s="85"/>
    </row>
    <row r="46" spans="1:16" x14ac:dyDescent="0.15">
      <c r="A46" s="98" t="s">
        <v>915</v>
      </c>
      <c r="B46" s="559"/>
      <c r="C46" s="297"/>
      <c r="D46" s="82"/>
      <c r="E46" s="83">
        <f>SUM(E36:E45)</f>
        <v>68</v>
      </c>
      <c r="F46" s="83">
        <f>SUM(F36:F45)</f>
        <v>24</v>
      </c>
      <c r="G46" s="83">
        <f>SUM(G36:G45)</f>
        <v>50</v>
      </c>
      <c r="H46" s="100"/>
      <c r="I46" s="84"/>
      <c r="J46" s="355">
        <f>SUM(J36:J45)</f>
        <v>10</v>
      </c>
      <c r="K46" s="355">
        <f>SUM(K36:K45)</f>
        <v>4</v>
      </c>
      <c r="L46" s="355">
        <f>SUM(L36:L45)</f>
        <v>6</v>
      </c>
      <c r="M46" s="355">
        <f>SUM(M36:M45)</f>
        <v>0</v>
      </c>
      <c r="N46" s="355">
        <f>SUM(N36:N45)</f>
        <v>40</v>
      </c>
      <c r="O46" s="296" t="s">
        <v>884</v>
      </c>
      <c r="P46" s="340" t="s">
        <v>1201</v>
      </c>
    </row>
    <row r="47" spans="1:16" ht="18.600000000000001" customHeight="1" x14ac:dyDescent="0.15">
      <c r="B47" s="545" t="s">
        <v>389</v>
      </c>
      <c r="C47" s="292" t="s">
        <v>306</v>
      </c>
      <c r="D47" s="77" t="s">
        <v>306</v>
      </c>
      <c r="E47" s="78">
        <v>5</v>
      </c>
      <c r="F47" s="78">
        <v>5</v>
      </c>
      <c r="G47" s="545">
        <v>52</v>
      </c>
      <c r="H47" s="545" t="s">
        <v>602</v>
      </c>
      <c r="I47" s="602" t="s">
        <v>1387</v>
      </c>
      <c r="J47" s="352">
        <f>SUM(K47:L47)</f>
        <v>23</v>
      </c>
      <c r="K47" s="352">
        <f>LEN(I47)-LEN(SUBSTITUTE(I47,_cn,""))</f>
        <v>2</v>
      </c>
      <c r="L47" s="352">
        <f>LEN(I47)-LEN(SUBSTITUTE(I47,_bn,""))</f>
        <v>21</v>
      </c>
      <c r="M47" s="352">
        <f>LEN(I47)-LEN(SUBSTITUTE(I47,_Wait,""))</f>
        <v>0</v>
      </c>
      <c r="N47" s="352">
        <f>G47-J47-M47</f>
        <v>29</v>
      </c>
      <c r="O47" s="78"/>
    </row>
    <row r="48" spans="1:16" ht="18.600000000000001" customHeight="1" x14ac:dyDescent="0.15">
      <c r="B48" s="558"/>
      <c r="C48" s="545" t="s">
        <v>357</v>
      </c>
      <c r="D48" s="77" t="s">
        <v>307</v>
      </c>
      <c r="E48" s="78">
        <v>4</v>
      </c>
      <c r="F48" s="78">
        <v>4</v>
      </c>
      <c r="G48" s="546"/>
      <c r="H48" s="555"/>
      <c r="I48" s="603"/>
      <c r="J48" s="342"/>
      <c r="K48" s="342"/>
      <c r="L48" s="342"/>
      <c r="M48" s="342"/>
      <c r="N48" s="342"/>
      <c r="O48" s="103"/>
    </row>
    <row r="49" spans="1:16" ht="18.600000000000001" customHeight="1" x14ac:dyDescent="0.15">
      <c r="B49" s="558"/>
      <c r="C49" s="558"/>
      <c r="D49" s="77" t="s">
        <v>308</v>
      </c>
      <c r="E49" s="78">
        <v>16</v>
      </c>
      <c r="F49" s="78">
        <v>16</v>
      </c>
      <c r="G49" s="546"/>
      <c r="H49" s="555"/>
      <c r="I49" s="603"/>
      <c r="J49" s="342"/>
      <c r="K49" s="342"/>
      <c r="L49" s="342"/>
      <c r="M49" s="342"/>
      <c r="N49" s="342"/>
      <c r="O49" s="103"/>
    </row>
    <row r="50" spans="1:16" ht="18.600000000000001" customHeight="1" x14ac:dyDescent="0.15">
      <c r="B50" s="558"/>
      <c r="C50" s="558"/>
      <c r="D50" s="77" t="s">
        <v>309</v>
      </c>
      <c r="E50" s="78">
        <v>4</v>
      </c>
      <c r="F50" s="78"/>
      <c r="G50" s="546"/>
      <c r="H50" s="555"/>
      <c r="I50" s="603"/>
      <c r="J50" s="341"/>
      <c r="K50" s="341"/>
      <c r="L50" s="341"/>
      <c r="M50" s="341"/>
      <c r="N50" s="341"/>
      <c r="O50" s="78"/>
    </row>
    <row r="51" spans="1:16" ht="18.600000000000001" customHeight="1" x14ac:dyDescent="0.15">
      <c r="B51" s="558"/>
      <c r="C51" s="559"/>
      <c r="D51" s="77" t="s">
        <v>298</v>
      </c>
      <c r="E51" s="78">
        <v>4</v>
      </c>
      <c r="F51" s="78"/>
      <c r="G51" s="546"/>
      <c r="H51" s="555"/>
      <c r="I51" s="603"/>
      <c r="J51" s="343"/>
      <c r="K51" s="343"/>
      <c r="L51" s="343"/>
      <c r="M51" s="343"/>
      <c r="N51" s="343"/>
      <c r="O51" s="79" t="s">
        <v>299</v>
      </c>
    </row>
    <row r="52" spans="1:16" ht="18.600000000000001" customHeight="1" x14ac:dyDescent="0.15">
      <c r="B52" s="558"/>
      <c r="C52" s="545" t="s">
        <v>390</v>
      </c>
      <c r="D52" s="87" t="s">
        <v>310</v>
      </c>
      <c r="E52" s="78">
        <v>4</v>
      </c>
      <c r="F52" s="78">
        <v>4</v>
      </c>
      <c r="G52" s="546"/>
      <c r="H52" s="555"/>
      <c r="I52" s="603"/>
      <c r="J52" s="342"/>
      <c r="K52" s="342"/>
      <c r="L52" s="342"/>
      <c r="M52" s="342"/>
      <c r="N52" s="342"/>
      <c r="O52" s="78"/>
    </row>
    <row r="53" spans="1:16" ht="18.600000000000001" customHeight="1" x14ac:dyDescent="0.15">
      <c r="B53" s="558"/>
      <c r="C53" s="546"/>
      <c r="D53" s="87" t="s">
        <v>311</v>
      </c>
      <c r="E53" s="78">
        <v>12</v>
      </c>
      <c r="F53" s="78">
        <v>12</v>
      </c>
      <c r="G53" s="546"/>
      <c r="H53" s="555"/>
      <c r="I53" s="603"/>
      <c r="J53" s="342"/>
      <c r="K53" s="342"/>
      <c r="L53" s="342"/>
      <c r="M53" s="342"/>
      <c r="N53" s="342"/>
      <c r="O53" s="78"/>
    </row>
    <row r="54" spans="1:16" ht="18.600000000000001" customHeight="1" x14ac:dyDescent="0.15">
      <c r="B54" s="558"/>
      <c r="C54" s="546"/>
      <c r="D54" s="87" t="s">
        <v>312</v>
      </c>
      <c r="E54" s="78">
        <v>4</v>
      </c>
      <c r="F54" s="78"/>
      <c r="G54" s="546"/>
      <c r="H54" s="555"/>
      <c r="I54" s="603"/>
      <c r="J54" s="345"/>
      <c r="K54" s="345"/>
      <c r="L54" s="345"/>
      <c r="M54" s="345"/>
      <c r="N54" s="345"/>
      <c r="O54" s="85"/>
    </row>
    <row r="55" spans="1:16" ht="18.600000000000001" customHeight="1" x14ac:dyDescent="0.15">
      <c r="B55" s="558"/>
      <c r="C55" s="546"/>
      <c r="D55" s="88" t="s">
        <v>313</v>
      </c>
      <c r="E55" s="78">
        <v>8</v>
      </c>
      <c r="F55" s="78"/>
      <c r="G55" s="546"/>
      <c r="H55" s="555"/>
      <c r="I55" s="603"/>
      <c r="J55" s="341"/>
      <c r="K55" s="341"/>
      <c r="L55" s="341"/>
      <c r="M55" s="341"/>
      <c r="N55" s="341"/>
      <c r="O55" s="85"/>
    </row>
    <row r="56" spans="1:16" ht="18.600000000000001" customHeight="1" x14ac:dyDescent="0.15">
      <c r="B56" s="558"/>
      <c r="C56" s="545" t="s">
        <v>358</v>
      </c>
      <c r="D56" s="88" t="s">
        <v>314</v>
      </c>
      <c r="E56" s="78">
        <v>4</v>
      </c>
      <c r="F56" s="78">
        <v>4</v>
      </c>
      <c r="G56" s="546"/>
      <c r="H56" s="555"/>
      <c r="I56" s="603"/>
      <c r="J56" s="341"/>
      <c r="K56" s="341"/>
      <c r="L56" s="341"/>
      <c r="M56" s="341"/>
      <c r="N56" s="341"/>
      <c r="O56" s="85"/>
    </row>
    <row r="57" spans="1:16" ht="18.600000000000001" customHeight="1" x14ac:dyDescent="0.15">
      <c r="B57" s="558"/>
      <c r="C57" s="546"/>
      <c r="D57" s="88" t="s">
        <v>315</v>
      </c>
      <c r="E57" s="78">
        <v>8</v>
      </c>
      <c r="F57" s="78"/>
      <c r="G57" s="546"/>
      <c r="H57" s="555"/>
      <c r="I57" s="603"/>
      <c r="J57" s="348"/>
      <c r="K57" s="348"/>
      <c r="L57" s="348"/>
      <c r="M57" s="348"/>
      <c r="N57" s="348"/>
      <c r="O57" s="85"/>
    </row>
    <row r="58" spans="1:16" ht="18.600000000000001" customHeight="1" x14ac:dyDescent="0.15">
      <c r="B58" s="558"/>
      <c r="C58" s="547"/>
      <c r="D58" s="89" t="s">
        <v>298</v>
      </c>
      <c r="E58" s="78">
        <v>8</v>
      </c>
      <c r="F58" s="78"/>
      <c r="G58" s="546"/>
      <c r="H58" s="555"/>
      <c r="I58" s="603"/>
      <c r="J58" s="341"/>
      <c r="K58" s="341"/>
      <c r="L58" s="341"/>
      <c r="M58" s="341"/>
      <c r="N58" s="341"/>
      <c r="O58" s="85"/>
    </row>
    <row r="59" spans="1:16" ht="18.600000000000001" customHeight="1" x14ac:dyDescent="0.15">
      <c r="B59" s="558"/>
      <c r="C59" s="545" t="s">
        <v>359</v>
      </c>
      <c r="D59" s="162" t="s">
        <v>425</v>
      </c>
      <c r="E59" s="78">
        <v>4</v>
      </c>
      <c r="F59" s="78"/>
      <c r="G59" s="546"/>
      <c r="H59" s="555"/>
      <c r="I59" s="603"/>
      <c r="J59" s="341"/>
      <c r="K59" s="341"/>
      <c r="L59" s="341"/>
      <c r="M59" s="341"/>
      <c r="N59" s="341"/>
      <c r="O59" s="571" t="s">
        <v>603</v>
      </c>
    </row>
    <row r="60" spans="1:16" ht="18.600000000000001" customHeight="1" x14ac:dyDescent="0.15">
      <c r="B60" s="558"/>
      <c r="C60" s="546"/>
      <c r="D60" s="88" t="s">
        <v>320</v>
      </c>
      <c r="E60" s="78">
        <v>8</v>
      </c>
      <c r="F60" s="78"/>
      <c r="G60" s="546"/>
      <c r="H60" s="555"/>
      <c r="I60" s="603"/>
      <c r="J60" s="341"/>
      <c r="K60" s="341"/>
      <c r="L60" s="341"/>
      <c r="M60" s="341"/>
      <c r="N60" s="341"/>
      <c r="O60" s="555"/>
    </row>
    <row r="61" spans="1:16" ht="18.600000000000001" customHeight="1" x14ac:dyDescent="0.15">
      <c r="B61" s="558"/>
      <c r="C61" s="546"/>
      <c r="D61" s="88" t="s">
        <v>501</v>
      </c>
      <c r="E61" s="78">
        <v>4</v>
      </c>
      <c r="F61" s="78"/>
      <c r="G61" s="546"/>
      <c r="H61" s="555"/>
      <c r="I61" s="603"/>
      <c r="J61" s="341"/>
      <c r="K61" s="341"/>
      <c r="L61" s="341"/>
      <c r="M61" s="341"/>
      <c r="N61" s="341"/>
      <c r="O61" s="555"/>
    </row>
    <row r="62" spans="1:16" ht="18.600000000000001" customHeight="1" x14ac:dyDescent="0.15">
      <c r="B62" s="558"/>
      <c r="C62" s="546"/>
      <c r="D62" s="88" t="s">
        <v>507</v>
      </c>
      <c r="E62" s="78">
        <v>4</v>
      </c>
      <c r="F62" s="78"/>
      <c r="G62" s="546"/>
      <c r="H62" s="555"/>
      <c r="I62" s="603"/>
      <c r="J62" s="341"/>
      <c r="K62" s="341"/>
      <c r="L62" s="341"/>
      <c r="M62" s="341"/>
      <c r="N62" s="341"/>
      <c r="O62" s="555"/>
    </row>
    <row r="63" spans="1:16" ht="18.600000000000001" customHeight="1" x14ac:dyDescent="0.15">
      <c r="B63" s="558"/>
      <c r="C63" s="546"/>
      <c r="D63" s="88" t="s">
        <v>502</v>
      </c>
      <c r="E63" s="78">
        <v>4</v>
      </c>
      <c r="F63" s="78"/>
      <c r="G63" s="547"/>
      <c r="H63" s="556"/>
      <c r="I63" s="604"/>
      <c r="J63" s="347"/>
      <c r="K63" s="347"/>
      <c r="L63" s="347"/>
      <c r="M63" s="347"/>
      <c r="N63" s="347"/>
      <c r="O63" s="556"/>
    </row>
    <row r="64" spans="1:16" ht="18.75" customHeight="1" x14ac:dyDescent="0.15">
      <c r="A64" s="98" t="s">
        <v>913</v>
      </c>
      <c r="B64" s="559"/>
      <c r="C64" s="547"/>
      <c r="D64" s="82"/>
      <c r="E64" s="83">
        <f>SUM(E47:E63)</f>
        <v>105</v>
      </c>
      <c r="F64" s="83">
        <f>SUM(F47:F63)</f>
        <v>45</v>
      </c>
      <c r="G64" s="83">
        <f>SUM(G47)</f>
        <v>52</v>
      </c>
      <c r="H64" s="100"/>
      <c r="I64" s="84"/>
      <c r="J64" s="355">
        <f>SUM(J47:J63)</f>
        <v>23</v>
      </c>
      <c r="K64" s="355">
        <f>SUM(K47:K63)</f>
        <v>2</v>
      </c>
      <c r="L64" s="355">
        <f>SUM(L47:L63)</f>
        <v>21</v>
      </c>
      <c r="M64" s="355">
        <f>SUM(M47:M63)</f>
        <v>0</v>
      </c>
      <c r="N64" s="355">
        <f>SUM(N47:N63)</f>
        <v>29</v>
      </c>
      <c r="O64" s="296" t="s">
        <v>629</v>
      </c>
      <c r="P64" s="340" t="s">
        <v>1201</v>
      </c>
    </row>
    <row r="65" spans="2:16" ht="19.5" customHeight="1" x14ac:dyDescent="0.15">
      <c r="B65" s="545" t="s">
        <v>505</v>
      </c>
      <c r="C65" s="240"/>
      <c r="D65" s="222" t="s">
        <v>557</v>
      </c>
      <c r="E65" s="181">
        <v>1</v>
      </c>
      <c r="F65" s="78"/>
      <c r="G65" s="545">
        <v>62</v>
      </c>
      <c r="H65" s="545" t="s">
        <v>517</v>
      </c>
      <c r="I65" s="602" t="s">
        <v>1388</v>
      </c>
      <c r="J65" s="352">
        <f>SUM(K65:L65)</f>
        <v>44</v>
      </c>
      <c r="K65" s="352">
        <f>LEN(I65)-LEN(SUBSTITUTE(I65,_cn,""))</f>
        <v>1</v>
      </c>
      <c r="L65" s="352">
        <f>LEN(I65)-LEN(SUBSTITUTE(I65,_bn,""))</f>
        <v>43</v>
      </c>
      <c r="M65" s="352">
        <f>LEN(I65)-LEN(SUBSTITUTE(I65,_Wait,""))</f>
        <v>0</v>
      </c>
      <c r="N65" s="352">
        <f>G65-J65-M65</f>
        <v>18</v>
      </c>
      <c r="O65" s="78"/>
      <c r="P65" s="86"/>
    </row>
    <row r="66" spans="2:16" ht="19.5" customHeight="1" x14ac:dyDescent="0.15">
      <c r="B66" s="546"/>
      <c r="C66" s="239"/>
      <c r="D66" s="222" t="s">
        <v>577</v>
      </c>
      <c r="E66" s="181">
        <v>4</v>
      </c>
      <c r="F66" s="78"/>
      <c r="G66" s="546"/>
      <c r="H66" s="546"/>
      <c r="I66" s="603"/>
      <c r="J66" s="342"/>
      <c r="K66" s="342"/>
      <c r="L66" s="342"/>
      <c r="M66" s="342"/>
      <c r="N66" s="342"/>
      <c r="O66" s="78"/>
      <c r="P66" s="86"/>
    </row>
    <row r="67" spans="2:16" ht="19.5" customHeight="1" x14ac:dyDescent="0.15">
      <c r="B67" s="546"/>
      <c r="C67" s="239"/>
      <c r="D67" s="222" t="s">
        <v>558</v>
      </c>
      <c r="E67" s="181">
        <v>4</v>
      </c>
      <c r="F67" s="78">
        <v>4</v>
      </c>
      <c r="G67" s="546"/>
      <c r="H67" s="546"/>
      <c r="I67" s="603"/>
      <c r="J67" s="341"/>
      <c r="K67" s="341"/>
      <c r="L67" s="341"/>
      <c r="M67" s="341"/>
      <c r="N67" s="341"/>
      <c r="O67" s="103"/>
    </row>
    <row r="68" spans="2:16" ht="19.5" customHeight="1" x14ac:dyDescent="0.15">
      <c r="B68" s="546"/>
      <c r="C68" s="546" t="s">
        <v>606</v>
      </c>
      <c r="D68" s="148" t="s">
        <v>425</v>
      </c>
      <c r="E68" s="284">
        <v>4</v>
      </c>
      <c r="F68" s="78">
        <v>4</v>
      </c>
      <c r="G68" s="546"/>
      <c r="H68" s="546"/>
      <c r="I68" s="603"/>
      <c r="J68" s="342"/>
      <c r="K68" s="342"/>
      <c r="L68" s="342"/>
      <c r="M68" s="342"/>
      <c r="N68" s="342"/>
      <c r="O68" s="103"/>
    </row>
    <row r="69" spans="2:16" ht="19.5" customHeight="1" x14ac:dyDescent="0.15">
      <c r="B69" s="546"/>
      <c r="C69" s="546"/>
      <c r="D69" s="148" t="s">
        <v>325</v>
      </c>
      <c r="E69" s="284">
        <v>4</v>
      </c>
      <c r="F69" s="78">
        <v>4</v>
      </c>
      <c r="G69" s="546"/>
      <c r="H69" s="546"/>
      <c r="I69" s="603"/>
      <c r="J69" s="341"/>
      <c r="K69" s="341"/>
      <c r="L69" s="341"/>
      <c r="M69" s="341"/>
      <c r="N69" s="341"/>
      <c r="O69" s="78"/>
    </row>
    <row r="70" spans="2:16" ht="19.5" customHeight="1" x14ac:dyDescent="0.15">
      <c r="B70" s="546"/>
      <c r="C70" s="546"/>
      <c r="D70" s="230" t="s">
        <v>583</v>
      </c>
      <c r="E70" s="284">
        <v>6</v>
      </c>
      <c r="F70" s="78">
        <v>4</v>
      </c>
      <c r="G70" s="546"/>
      <c r="H70" s="546"/>
      <c r="I70" s="603"/>
      <c r="J70" s="343"/>
      <c r="K70" s="343"/>
      <c r="L70" s="343"/>
      <c r="M70" s="343"/>
      <c r="N70" s="343"/>
      <c r="O70" s="79" t="s">
        <v>299</v>
      </c>
    </row>
    <row r="71" spans="2:16" ht="19.5" customHeight="1" x14ac:dyDescent="0.15">
      <c r="B71" s="546"/>
      <c r="C71" s="546"/>
      <c r="D71" s="230" t="s">
        <v>580</v>
      </c>
      <c r="E71" s="284">
        <v>4</v>
      </c>
      <c r="F71" s="78">
        <v>4</v>
      </c>
      <c r="G71" s="546"/>
      <c r="H71" s="546"/>
      <c r="I71" s="603"/>
      <c r="J71" s="342"/>
      <c r="K71" s="342"/>
      <c r="L71" s="342"/>
      <c r="M71" s="342"/>
      <c r="N71" s="342"/>
      <c r="O71" s="78"/>
    </row>
    <row r="72" spans="2:16" ht="19.5" customHeight="1" x14ac:dyDescent="0.15">
      <c r="B72" s="546"/>
      <c r="C72" s="546"/>
      <c r="D72" s="230" t="s">
        <v>581</v>
      </c>
      <c r="E72" s="284">
        <v>16</v>
      </c>
      <c r="F72" s="78">
        <v>4</v>
      </c>
      <c r="G72" s="546"/>
      <c r="H72" s="546"/>
      <c r="I72" s="603"/>
      <c r="J72" s="342"/>
      <c r="K72" s="342"/>
      <c r="L72" s="342"/>
      <c r="M72" s="342"/>
      <c r="N72" s="342"/>
      <c r="O72" s="78"/>
    </row>
    <row r="73" spans="2:16" ht="19.5" customHeight="1" x14ac:dyDescent="0.15">
      <c r="B73" s="546"/>
      <c r="C73" s="546"/>
      <c r="D73" s="230" t="s">
        <v>582</v>
      </c>
      <c r="E73" s="284">
        <v>16</v>
      </c>
      <c r="F73" s="78">
        <v>4</v>
      </c>
      <c r="G73" s="546"/>
      <c r="H73" s="546"/>
      <c r="I73" s="603"/>
      <c r="J73" s="345"/>
      <c r="K73" s="345"/>
      <c r="L73" s="345"/>
      <c r="M73" s="345"/>
      <c r="N73" s="345"/>
      <c r="O73" s="85"/>
    </row>
    <row r="74" spans="2:16" ht="19.5" customHeight="1" x14ac:dyDescent="0.15">
      <c r="B74" s="546"/>
      <c r="C74" s="546"/>
      <c r="D74" s="230" t="s">
        <v>578</v>
      </c>
      <c r="E74" s="284">
        <v>6</v>
      </c>
      <c r="F74" s="78">
        <v>4</v>
      </c>
      <c r="G74" s="546"/>
      <c r="H74" s="546"/>
      <c r="I74" s="603"/>
      <c r="J74" s="341"/>
      <c r="K74" s="341"/>
      <c r="L74" s="341"/>
      <c r="M74" s="341"/>
      <c r="N74" s="341"/>
      <c r="O74" s="85"/>
    </row>
    <row r="75" spans="2:16" ht="19.5" customHeight="1" x14ac:dyDescent="0.15">
      <c r="B75" s="546"/>
      <c r="C75" s="546"/>
      <c r="D75" s="230" t="s">
        <v>579</v>
      </c>
      <c r="E75" s="284">
        <v>10</v>
      </c>
      <c r="F75" s="78">
        <v>4</v>
      </c>
      <c r="G75" s="546"/>
      <c r="H75" s="546"/>
      <c r="I75" s="603"/>
      <c r="J75" s="342"/>
      <c r="K75" s="342"/>
      <c r="L75" s="342"/>
      <c r="M75" s="342"/>
      <c r="N75" s="342"/>
      <c r="O75" s="78"/>
    </row>
    <row r="76" spans="2:16" ht="19.5" customHeight="1" x14ac:dyDescent="0.15">
      <c r="B76" s="546"/>
      <c r="C76" s="546" t="s">
        <v>607</v>
      </c>
      <c r="D76" s="148" t="s">
        <v>425</v>
      </c>
      <c r="E76" s="284">
        <v>5</v>
      </c>
      <c r="F76" s="78">
        <v>4</v>
      </c>
      <c r="G76" s="546"/>
      <c r="H76" s="546"/>
      <c r="I76" s="603"/>
      <c r="J76" s="342"/>
      <c r="K76" s="342"/>
      <c r="L76" s="342"/>
      <c r="M76" s="342"/>
      <c r="N76" s="342"/>
      <c r="O76" s="78"/>
    </row>
    <row r="77" spans="2:16" ht="19.5" customHeight="1" x14ac:dyDescent="0.15">
      <c r="B77" s="546"/>
      <c r="C77" s="546"/>
      <c r="D77" s="148" t="s">
        <v>325</v>
      </c>
      <c r="E77" s="284">
        <v>4</v>
      </c>
      <c r="F77" s="78">
        <v>4</v>
      </c>
      <c r="G77" s="546"/>
      <c r="H77" s="546"/>
      <c r="I77" s="603"/>
      <c r="J77" s="345"/>
      <c r="K77" s="345"/>
      <c r="L77" s="345"/>
      <c r="M77" s="345"/>
      <c r="N77" s="345"/>
      <c r="O77" s="85"/>
    </row>
    <row r="78" spans="2:16" ht="19.5" customHeight="1" x14ac:dyDescent="0.15">
      <c r="B78" s="546"/>
      <c r="C78" s="546"/>
      <c r="D78" s="230" t="s">
        <v>584</v>
      </c>
      <c r="E78" s="284">
        <v>4</v>
      </c>
      <c r="F78" s="78"/>
      <c r="G78" s="546"/>
      <c r="H78" s="546"/>
      <c r="I78" s="603"/>
      <c r="J78" s="342"/>
      <c r="K78" s="342"/>
      <c r="L78" s="342"/>
      <c r="M78" s="342"/>
      <c r="N78" s="342"/>
      <c r="O78" s="78"/>
      <c r="P78" s="86"/>
    </row>
    <row r="79" spans="2:16" ht="19.5" customHeight="1" x14ac:dyDescent="0.15">
      <c r="B79" s="546"/>
      <c r="C79" s="546"/>
      <c r="D79" s="230" t="s">
        <v>585</v>
      </c>
      <c r="E79" s="284">
        <v>4</v>
      </c>
      <c r="F79" s="78">
        <v>4</v>
      </c>
      <c r="G79" s="546"/>
      <c r="H79" s="546"/>
      <c r="I79" s="603"/>
      <c r="J79" s="341"/>
      <c r="K79" s="341"/>
      <c r="L79" s="341"/>
      <c r="M79" s="341"/>
      <c r="N79" s="341"/>
      <c r="O79" s="103"/>
    </row>
    <row r="80" spans="2:16" ht="19.5" customHeight="1" x14ac:dyDescent="0.15">
      <c r="B80" s="546"/>
      <c r="C80" s="546"/>
      <c r="D80" s="230" t="s">
        <v>586</v>
      </c>
      <c r="E80" s="284">
        <v>6</v>
      </c>
      <c r="F80" s="78">
        <v>4</v>
      </c>
      <c r="G80" s="546"/>
      <c r="H80" s="546"/>
      <c r="I80" s="603"/>
      <c r="J80" s="342"/>
      <c r="K80" s="342"/>
      <c r="L80" s="342"/>
      <c r="M80" s="342"/>
      <c r="N80" s="342"/>
      <c r="O80" s="103"/>
    </row>
    <row r="81" spans="1:16" ht="19.5" customHeight="1" x14ac:dyDescent="0.15">
      <c r="B81" s="546"/>
      <c r="C81" s="546"/>
      <c r="D81" s="230" t="s">
        <v>588</v>
      </c>
      <c r="E81" s="284">
        <v>12</v>
      </c>
      <c r="F81" s="78">
        <v>4</v>
      </c>
      <c r="G81" s="546"/>
      <c r="H81" s="546"/>
      <c r="I81" s="603"/>
      <c r="J81" s="341"/>
      <c r="K81" s="341"/>
      <c r="L81" s="341"/>
      <c r="M81" s="341"/>
      <c r="N81" s="341"/>
      <c r="O81" s="78"/>
    </row>
    <row r="82" spans="1:16" ht="19.5" customHeight="1" x14ac:dyDescent="0.15">
      <c r="B82" s="546"/>
      <c r="C82" s="546"/>
      <c r="D82" s="230" t="s">
        <v>587</v>
      </c>
      <c r="E82" s="284">
        <v>8</v>
      </c>
      <c r="F82" s="78">
        <v>4</v>
      </c>
      <c r="G82" s="546"/>
      <c r="H82" s="546"/>
      <c r="I82" s="603"/>
      <c r="J82" s="343"/>
      <c r="K82" s="343"/>
      <c r="L82" s="343"/>
      <c r="M82" s="343"/>
      <c r="N82" s="343"/>
      <c r="O82" s="79" t="s">
        <v>299</v>
      </c>
    </row>
    <row r="83" spans="1:16" ht="19.5" customHeight="1" x14ac:dyDescent="0.15">
      <c r="B83" s="546"/>
      <c r="C83" s="546"/>
      <c r="D83" s="230" t="s">
        <v>587</v>
      </c>
      <c r="E83" s="284">
        <v>8</v>
      </c>
      <c r="F83" s="78">
        <v>4</v>
      </c>
      <c r="G83" s="546"/>
      <c r="H83" s="546"/>
      <c r="I83" s="603"/>
      <c r="J83" s="342"/>
      <c r="K83" s="342"/>
      <c r="L83" s="342"/>
      <c r="M83" s="342"/>
      <c r="N83" s="342"/>
      <c r="O83" s="78"/>
    </row>
    <row r="84" spans="1:16" ht="19.5" customHeight="1" x14ac:dyDescent="0.15">
      <c r="B84" s="546"/>
      <c r="C84" s="546"/>
      <c r="D84" s="148" t="s">
        <v>445</v>
      </c>
      <c r="E84" s="284">
        <v>12</v>
      </c>
      <c r="F84" s="78">
        <v>4</v>
      </c>
      <c r="G84" s="546"/>
      <c r="H84" s="546"/>
      <c r="I84" s="603"/>
      <c r="J84" s="342"/>
      <c r="K84" s="342"/>
      <c r="L84" s="342"/>
      <c r="M84" s="342"/>
      <c r="N84" s="342"/>
      <c r="O84" s="78"/>
    </row>
    <row r="85" spans="1:16" ht="19.5" customHeight="1" x14ac:dyDescent="0.15">
      <c r="B85" s="546"/>
      <c r="C85" s="546"/>
      <c r="D85" s="148" t="s">
        <v>446</v>
      </c>
      <c r="E85" s="284">
        <v>8</v>
      </c>
      <c r="F85" s="78">
        <v>4</v>
      </c>
      <c r="G85" s="546"/>
      <c r="H85" s="546"/>
      <c r="I85" s="603"/>
      <c r="J85" s="345"/>
      <c r="K85" s="345"/>
      <c r="L85" s="345"/>
      <c r="M85" s="345"/>
      <c r="N85" s="345"/>
      <c r="O85" s="85"/>
    </row>
    <row r="86" spans="1:16" ht="19.5" customHeight="1" x14ac:dyDescent="0.15">
      <c r="B86" s="546"/>
      <c r="C86" s="546" t="s">
        <v>608</v>
      </c>
      <c r="D86" s="77" t="s">
        <v>533</v>
      </c>
      <c r="E86" s="284">
        <v>1</v>
      </c>
      <c r="F86" s="78">
        <v>4</v>
      </c>
      <c r="G86" s="546"/>
      <c r="H86" s="546"/>
      <c r="I86" s="603"/>
      <c r="J86" s="341"/>
      <c r="K86" s="341"/>
      <c r="L86" s="341"/>
      <c r="M86" s="341"/>
      <c r="N86" s="341"/>
      <c r="O86" s="85"/>
    </row>
    <row r="87" spans="1:16" ht="19.5" customHeight="1" x14ac:dyDescent="0.15">
      <c r="B87" s="546"/>
      <c r="C87" s="546"/>
      <c r="D87" s="77" t="s">
        <v>530</v>
      </c>
      <c r="E87" s="284">
        <v>1</v>
      </c>
      <c r="F87" s="78">
        <v>4</v>
      </c>
      <c r="G87" s="546"/>
      <c r="H87" s="546"/>
      <c r="I87" s="603"/>
      <c r="J87" s="342"/>
      <c r="K87" s="342"/>
      <c r="L87" s="342"/>
      <c r="M87" s="342"/>
      <c r="N87" s="342"/>
      <c r="O87" s="78"/>
    </row>
    <row r="88" spans="1:16" ht="19.5" customHeight="1" x14ac:dyDescent="0.15">
      <c r="B88" s="546"/>
      <c r="C88" s="546"/>
      <c r="D88" s="77" t="s">
        <v>531</v>
      </c>
      <c r="E88" s="284">
        <v>1</v>
      </c>
      <c r="F88" s="78">
        <v>4</v>
      </c>
      <c r="G88" s="546"/>
      <c r="H88" s="546"/>
      <c r="I88" s="603"/>
      <c r="J88" s="342"/>
      <c r="K88" s="342"/>
      <c r="L88" s="342"/>
      <c r="M88" s="342"/>
      <c r="N88" s="342"/>
      <c r="O88" s="78"/>
    </row>
    <row r="89" spans="1:16" ht="28.5" customHeight="1" x14ac:dyDescent="0.15">
      <c r="B89" s="546"/>
      <c r="C89" s="547"/>
      <c r="D89" s="77" t="s">
        <v>532</v>
      </c>
      <c r="E89" s="284">
        <v>13</v>
      </c>
      <c r="F89" s="78">
        <v>4</v>
      </c>
      <c r="G89" s="547"/>
      <c r="H89" s="547"/>
      <c r="I89" s="604"/>
      <c r="J89" s="344"/>
      <c r="K89" s="344"/>
      <c r="L89" s="344"/>
      <c r="M89" s="344"/>
      <c r="N89" s="344"/>
      <c r="O89" s="85"/>
    </row>
    <row r="90" spans="1:16" ht="22.5" customHeight="1" x14ac:dyDescent="0.15">
      <c r="A90" s="98" t="s">
        <v>914</v>
      </c>
      <c r="B90" s="547"/>
      <c r="C90" s="107"/>
      <c r="D90" s="90"/>
      <c r="E90" s="83">
        <v>162</v>
      </c>
      <c r="F90" s="83">
        <f>SUM(F78:F89)</f>
        <v>44</v>
      </c>
      <c r="G90" s="83">
        <f>SUM(G65:G89)</f>
        <v>62</v>
      </c>
      <c r="H90" s="100"/>
      <c r="I90" s="84"/>
      <c r="J90" s="355">
        <f>SUM(J65:J89)</f>
        <v>44</v>
      </c>
      <c r="K90" s="355">
        <f>SUM(K65:K89)</f>
        <v>1</v>
      </c>
      <c r="L90" s="355">
        <f>SUM(L65:L89)</f>
        <v>43</v>
      </c>
      <c r="M90" s="355">
        <f>SUM(M65:M89)</f>
        <v>0</v>
      </c>
      <c r="N90" s="355">
        <f>SUM(N65:N89)</f>
        <v>18</v>
      </c>
      <c r="O90" s="296" t="s">
        <v>886</v>
      </c>
      <c r="P90" s="340" t="s">
        <v>1201</v>
      </c>
    </row>
    <row r="91" spans="1:16" s="104" customFormat="1" ht="19.149999999999999" customHeight="1" x14ac:dyDescent="0.15">
      <c r="B91" s="573" t="s">
        <v>378</v>
      </c>
      <c r="C91" s="576" t="s">
        <v>391</v>
      </c>
      <c r="D91" s="92" t="s">
        <v>323</v>
      </c>
      <c r="E91" s="301">
        <v>4</v>
      </c>
      <c r="F91" s="301">
        <v>4</v>
      </c>
      <c r="G91" s="577">
        <v>37</v>
      </c>
      <c r="H91" s="573" t="s">
        <v>404</v>
      </c>
      <c r="I91" s="565" t="s">
        <v>1315</v>
      </c>
      <c r="J91" s="352">
        <f>SUM(K91:L91)</f>
        <v>43</v>
      </c>
      <c r="K91" s="352">
        <f>LEN(I91)-LEN(SUBSTITUTE(I91,_cn,""))</f>
        <v>1</v>
      </c>
      <c r="L91" s="352">
        <f>LEN(I91)-LEN(SUBSTITUTE(I91,_bn,""))</f>
        <v>42</v>
      </c>
      <c r="M91" s="352">
        <f>LEN(I91)-LEN(SUBSTITUTE(I91,_Wait,""))</f>
        <v>0</v>
      </c>
      <c r="N91" s="352">
        <f>G91-J91-M91</f>
        <v>-6</v>
      </c>
      <c r="O91" s="295"/>
      <c r="P91" s="86"/>
    </row>
    <row r="92" spans="1:16" s="104" customFormat="1" ht="19.149999999999999" customHeight="1" x14ac:dyDescent="0.15">
      <c r="B92" s="574"/>
      <c r="C92" s="576"/>
      <c r="D92" s="92" t="s">
        <v>324</v>
      </c>
      <c r="E92" s="301">
        <v>2</v>
      </c>
      <c r="F92" s="301">
        <v>2</v>
      </c>
      <c r="G92" s="574"/>
      <c r="H92" s="574"/>
      <c r="I92" s="566"/>
      <c r="J92" s="341"/>
      <c r="K92" s="341"/>
      <c r="L92" s="341"/>
      <c r="M92" s="341"/>
      <c r="N92" s="341"/>
      <c r="O92" s="295"/>
      <c r="P92" s="86"/>
    </row>
    <row r="93" spans="1:16" s="104" customFormat="1" ht="19.149999999999999" customHeight="1" x14ac:dyDescent="0.15">
      <c r="B93" s="574"/>
      <c r="C93" s="576"/>
      <c r="D93" s="106" t="s">
        <v>340</v>
      </c>
      <c r="E93" s="301">
        <v>16</v>
      </c>
      <c r="F93" s="301">
        <v>8</v>
      </c>
      <c r="G93" s="574"/>
      <c r="H93" s="574"/>
      <c r="I93" s="566"/>
      <c r="J93" s="341"/>
      <c r="K93" s="341"/>
      <c r="L93" s="341"/>
      <c r="M93" s="341"/>
      <c r="N93" s="341"/>
      <c r="O93" s="295"/>
      <c r="P93" s="86"/>
    </row>
    <row r="94" spans="1:16" s="104" customFormat="1" ht="19.149999999999999" customHeight="1" x14ac:dyDescent="0.15">
      <c r="B94" s="574"/>
      <c r="C94" s="576"/>
      <c r="D94" s="106" t="s">
        <v>341</v>
      </c>
      <c r="E94" s="301">
        <v>16</v>
      </c>
      <c r="F94" s="301"/>
      <c r="G94" s="574"/>
      <c r="H94" s="574"/>
      <c r="I94" s="566"/>
      <c r="J94" s="341"/>
      <c r="K94" s="341"/>
      <c r="L94" s="341"/>
      <c r="M94" s="341"/>
      <c r="N94" s="341"/>
      <c r="O94" s="295"/>
      <c r="P94" s="86"/>
    </row>
    <row r="95" spans="1:16" s="104" customFormat="1" ht="19.149999999999999" customHeight="1" x14ac:dyDescent="0.15">
      <c r="B95" s="574"/>
      <c r="C95" s="576" t="s">
        <v>360</v>
      </c>
      <c r="D95" s="92" t="s">
        <v>323</v>
      </c>
      <c r="E95" s="301">
        <v>1</v>
      </c>
      <c r="F95" s="301">
        <v>1</v>
      </c>
      <c r="G95" s="574"/>
      <c r="H95" s="574"/>
      <c r="I95" s="566"/>
      <c r="J95" s="341"/>
      <c r="K95" s="341"/>
      <c r="L95" s="341"/>
      <c r="M95" s="341"/>
      <c r="N95" s="341"/>
      <c r="O95" s="295"/>
      <c r="P95" s="86"/>
    </row>
    <row r="96" spans="1:16" s="104" customFormat="1" ht="19.149999999999999" customHeight="1" x14ac:dyDescent="0.15">
      <c r="B96" s="574"/>
      <c r="C96" s="576"/>
      <c r="D96" s="92" t="s">
        <v>325</v>
      </c>
      <c r="E96" s="301">
        <v>2</v>
      </c>
      <c r="F96" s="301">
        <v>2</v>
      </c>
      <c r="G96" s="574"/>
      <c r="H96" s="574"/>
      <c r="I96" s="566"/>
      <c r="J96" s="341"/>
      <c r="K96" s="341"/>
      <c r="L96" s="341"/>
      <c r="M96" s="341"/>
      <c r="N96" s="341"/>
      <c r="O96" s="295"/>
      <c r="P96" s="86"/>
    </row>
    <row r="97" spans="2:16" s="104" customFormat="1" ht="19.149999999999999" customHeight="1" x14ac:dyDescent="0.15">
      <c r="B97" s="574"/>
      <c r="C97" s="576"/>
      <c r="D97" s="92" t="s">
        <v>326</v>
      </c>
      <c r="E97" s="301">
        <v>3</v>
      </c>
      <c r="F97" s="301">
        <v>3</v>
      </c>
      <c r="G97" s="574"/>
      <c r="H97" s="574"/>
      <c r="I97" s="566"/>
      <c r="J97" s="341"/>
      <c r="K97" s="341"/>
      <c r="L97" s="341"/>
      <c r="M97" s="341"/>
      <c r="N97" s="341"/>
      <c r="O97" s="295"/>
      <c r="P97" s="86"/>
    </row>
    <row r="98" spans="2:16" s="104" customFormat="1" ht="19.149999999999999" customHeight="1" x14ac:dyDescent="0.15">
      <c r="B98" s="574"/>
      <c r="C98" s="576"/>
      <c r="D98" s="92" t="s">
        <v>327</v>
      </c>
      <c r="E98" s="301">
        <v>6</v>
      </c>
      <c r="F98" s="301"/>
      <c r="G98" s="574"/>
      <c r="H98" s="574"/>
      <c r="I98" s="566"/>
      <c r="J98" s="341"/>
      <c r="K98" s="341"/>
      <c r="L98" s="341"/>
      <c r="M98" s="341"/>
      <c r="N98" s="341"/>
      <c r="O98" s="295"/>
      <c r="P98" s="86"/>
    </row>
    <row r="99" spans="2:16" s="104" customFormat="1" ht="19.149999999999999" customHeight="1" x14ac:dyDescent="0.15">
      <c r="B99" s="574"/>
      <c r="C99" s="576" t="s">
        <v>361</v>
      </c>
      <c r="D99" s="92" t="s">
        <v>323</v>
      </c>
      <c r="E99" s="301">
        <v>1</v>
      </c>
      <c r="F99" s="301">
        <v>1</v>
      </c>
      <c r="G99" s="574"/>
      <c r="H99" s="574"/>
      <c r="I99" s="566"/>
      <c r="J99" s="341"/>
      <c r="K99" s="341"/>
      <c r="L99" s="341"/>
      <c r="M99" s="341"/>
      <c r="N99" s="341"/>
      <c r="O99" s="295"/>
      <c r="P99" s="86"/>
    </row>
    <row r="100" spans="2:16" s="104" customFormat="1" ht="19.149999999999999" customHeight="1" x14ac:dyDescent="0.15">
      <c r="B100" s="574"/>
      <c r="C100" s="576"/>
      <c r="D100" s="92" t="s">
        <v>325</v>
      </c>
      <c r="E100" s="301">
        <v>1</v>
      </c>
      <c r="F100" s="301">
        <v>1</v>
      </c>
      <c r="G100" s="574"/>
      <c r="H100" s="574"/>
      <c r="I100" s="566"/>
      <c r="J100" s="341"/>
      <c r="K100" s="341"/>
      <c r="L100" s="341"/>
      <c r="M100" s="341"/>
      <c r="N100" s="341"/>
      <c r="O100" s="295"/>
      <c r="P100" s="86"/>
    </row>
    <row r="101" spans="2:16" s="104" customFormat="1" ht="19.149999999999999" customHeight="1" x14ac:dyDescent="0.15">
      <c r="B101" s="574"/>
      <c r="C101" s="576"/>
      <c r="D101" s="92" t="s">
        <v>326</v>
      </c>
      <c r="E101" s="301">
        <v>4</v>
      </c>
      <c r="F101" s="301">
        <v>4</v>
      </c>
      <c r="G101" s="574"/>
      <c r="H101" s="574"/>
      <c r="I101" s="566"/>
      <c r="J101" s="341"/>
      <c r="K101" s="341"/>
      <c r="L101" s="341"/>
      <c r="M101" s="341"/>
      <c r="N101" s="341"/>
      <c r="O101" s="295"/>
      <c r="P101" s="86"/>
    </row>
    <row r="102" spans="2:16" s="104" customFormat="1" ht="19.149999999999999" customHeight="1" x14ac:dyDescent="0.15">
      <c r="B102" s="574"/>
      <c r="C102" s="576"/>
      <c r="D102" s="92" t="s">
        <v>327</v>
      </c>
      <c r="E102" s="301">
        <v>6</v>
      </c>
      <c r="F102" s="301"/>
      <c r="G102" s="574"/>
      <c r="H102" s="574"/>
      <c r="I102" s="566"/>
      <c r="J102" s="341"/>
      <c r="K102" s="341"/>
      <c r="L102" s="341"/>
      <c r="M102" s="341"/>
      <c r="N102" s="341"/>
      <c r="O102" s="295"/>
      <c r="P102" s="86"/>
    </row>
    <row r="103" spans="2:16" s="104" customFormat="1" ht="19.149999999999999" customHeight="1" x14ac:dyDescent="0.15">
      <c r="B103" s="574"/>
      <c r="C103" s="576" t="s">
        <v>362</v>
      </c>
      <c r="D103" s="92" t="s">
        <v>323</v>
      </c>
      <c r="E103" s="301">
        <v>1</v>
      </c>
      <c r="F103" s="301">
        <v>1</v>
      </c>
      <c r="G103" s="574"/>
      <c r="H103" s="574"/>
      <c r="I103" s="566"/>
      <c r="J103" s="341"/>
      <c r="K103" s="341"/>
      <c r="L103" s="341"/>
      <c r="M103" s="341"/>
      <c r="N103" s="341"/>
      <c r="O103" s="295"/>
      <c r="P103" s="86"/>
    </row>
    <row r="104" spans="2:16" s="104" customFormat="1" ht="19.149999999999999" customHeight="1" x14ac:dyDescent="0.15">
      <c r="B104" s="574"/>
      <c r="C104" s="576"/>
      <c r="D104" s="92" t="s">
        <v>325</v>
      </c>
      <c r="E104" s="301">
        <v>3</v>
      </c>
      <c r="F104" s="301">
        <v>3</v>
      </c>
      <c r="G104" s="574"/>
      <c r="H104" s="574"/>
      <c r="I104" s="566"/>
      <c r="J104" s="341"/>
      <c r="K104" s="341"/>
      <c r="L104" s="341"/>
      <c r="M104" s="341"/>
      <c r="N104" s="341"/>
      <c r="O104" s="295"/>
      <c r="P104" s="86"/>
    </row>
    <row r="105" spans="2:16" s="104" customFormat="1" ht="19.149999999999999" customHeight="1" x14ac:dyDescent="0.15">
      <c r="B105" s="574"/>
      <c r="C105" s="576"/>
      <c r="D105" s="92" t="s">
        <v>326</v>
      </c>
      <c r="E105" s="301">
        <v>6</v>
      </c>
      <c r="F105" s="301">
        <v>6</v>
      </c>
      <c r="G105" s="574"/>
      <c r="H105" s="574"/>
      <c r="I105" s="566"/>
      <c r="J105" s="341"/>
      <c r="K105" s="341"/>
      <c r="L105" s="341"/>
      <c r="M105" s="341"/>
      <c r="N105" s="341"/>
      <c r="O105" s="295"/>
      <c r="P105" s="86"/>
    </row>
    <row r="106" spans="2:16" s="104" customFormat="1" ht="19.149999999999999" customHeight="1" x14ac:dyDescent="0.15">
      <c r="B106" s="574"/>
      <c r="C106" s="576"/>
      <c r="D106" s="92" t="s">
        <v>327</v>
      </c>
      <c r="E106" s="301">
        <v>10</v>
      </c>
      <c r="F106" s="301"/>
      <c r="G106" s="574"/>
      <c r="H106" s="574"/>
      <c r="I106" s="566"/>
      <c r="J106" s="341"/>
      <c r="K106" s="341"/>
      <c r="L106" s="341"/>
      <c r="M106" s="341"/>
      <c r="N106" s="341"/>
      <c r="O106" s="295"/>
      <c r="P106" s="86"/>
    </row>
    <row r="107" spans="2:16" s="104" customFormat="1" ht="19.149999999999999" customHeight="1" x14ac:dyDescent="0.15">
      <c r="B107" s="574"/>
      <c r="C107" s="576" t="s">
        <v>363</v>
      </c>
      <c r="D107" s="92" t="s">
        <v>323</v>
      </c>
      <c r="E107" s="301">
        <v>1</v>
      </c>
      <c r="F107" s="301">
        <v>1</v>
      </c>
      <c r="G107" s="574"/>
      <c r="H107" s="574"/>
      <c r="I107" s="566"/>
      <c r="J107" s="341"/>
      <c r="K107" s="341"/>
      <c r="L107" s="341"/>
      <c r="M107" s="341"/>
      <c r="N107" s="341"/>
      <c r="O107" s="295"/>
      <c r="P107" s="86"/>
    </row>
    <row r="108" spans="2:16" s="104" customFormat="1" ht="19.149999999999999" customHeight="1" x14ac:dyDescent="0.15">
      <c r="B108" s="574"/>
      <c r="C108" s="576"/>
      <c r="D108" s="92" t="s">
        <v>325</v>
      </c>
      <c r="E108" s="301">
        <v>3</v>
      </c>
      <c r="F108" s="301">
        <v>3</v>
      </c>
      <c r="G108" s="574"/>
      <c r="H108" s="574"/>
      <c r="I108" s="566"/>
      <c r="J108" s="341"/>
      <c r="K108" s="341"/>
      <c r="L108" s="341"/>
      <c r="M108" s="341"/>
      <c r="N108" s="341"/>
      <c r="O108" s="295"/>
      <c r="P108" s="86"/>
    </row>
    <row r="109" spans="2:16" s="104" customFormat="1" ht="19.149999999999999" customHeight="1" x14ac:dyDescent="0.15">
      <c r="B109" s="574"/>
      <c r="C109" s="576"/>
      <c r="D109" s="92" t="s">
        <v>326</v>
      </c>
      <c r="E109" s="301">
        <v>6</v>
      </c>
      <c r="F109" s="301">
        <v>6</v>
      </c>
      <c r="G109" s="574"/>
      <c r="H109" s="574"/>
      <c r="I109" s="566"/>
      <c r="J109" s="341"/>
      <c r="K109" s="341"/>
      <c r="L109" s="341"/>
      <c r="M109" s="341"/>
      <c r="N109" s="341"/>
      <c r="O109" s="295"/>
      <c r="P109" s="86"/>
    </row>
    <row r="110" spans="2:16" s="104" customFormat="1" ht="19.149999999999999" customHeight="1" x14ac:dyDescent="0.15">
      <c r="B110" s="574"/>
      <c r="C110" s="576"/>
      <c r="D110" s="92" t="s">
        <v>327</v>
      </c>
      <c r="E110" s="301">
        <v>10</v>
      </c>
      <c r="F110" s="301"/>
      <c r="G110" s="574"/>
      <c r="H110" s="574"/>
      <c r="I110" s="566"/>
      <c r="J110" s="341"/>
      <c r="K110" s="341"/>
      <c r="L110" s="341"/>
      <c r="M110" s="341"/>
      <c r="N110" s="341"/>
      <c r="O110" s="295"/>
      <c r="P110" s="86"/>
    </row>
    <row r="111" spans="2:16" s="104" customFormat="1" ht="19.149999999999999" customHeight="1" x14ac:dyDescent="0.15">
      <c r="B111" s="574"/>
      <c r="C111" s="576" t="s">
        <v>328</v>
      </c>
      <c r="D111" s="92" t="s">
        <v>323</v>
      </c>
      <c r="E111" s="301">
        <v>1</v>
      </c>
      <c r="F111" s="301">
        <v>1</v>
      </c>
      <c r="G111" s="574"/>
      <c r="H111" s="574"/>
      <c r="I111" s="566"/>
      <c r="J111" s="341"/>
      <c r="K111" s="341"/>
      <c r="L111" s="341"/>
      <c r="M111" s="341"/>
      <c r="N111" s="341"/>
      <c r="O111" s="295"/>
      <c r="P111" s="86"/>
    </row>
    <row r="112" spans="2:16" s="104" customFormat="1" ht="19.149999999999999" customHeight="1" x14ac:dyDescent="0.15">
      <c r="B112" s="574"/>
      <c r="C112" s="576"/>
      <c r="D112" s="92" t="s">
        <v>325</v>
      </c>
      <c r="E112" s="301">
        <v>1</v>
      </c>
      <c r="F112" s="301">
        <v>1</v>
      </c>
      <c r="G112" s="574"/>
      <c r="H112" s="574"/>
      <c r="I112" s="566"/>
      <c r="J112" s="341"/>
      <c r="K112" s="341"/>
      <c r="L112" s="341"/>
      <c r="M112" s="341"/>
      <c r="N112" s="341"/>
      <c r="O112" s="295"/>
      <c r="P112" s="86"/>
    </row>
    <row r="113" spans="1:16" s="104" customFormat="1" ht="19.149999999999999" customHeight="1" x14ac:dyDescent="0.15">
      <c r="B113" s="574"/>
      <c r="C113" s="576"/>
      <c r="D113" s="92" t="s">
        <v>326</v>
      </c>
      <c r="E113" s="301">
        <v>4</v>
      </c>
      <c r="F113" s="301">
        <v>4</v>
      </c>
      <c r="G113" s="574"/>
      <c r="H113" s="574"/>
      <c r="I113" s="566"/>
      <c r="J113" s="341"/>
      <c r="K113" s="341"/>
      <c r="L113" s="341"/>
      <c r="M113" s="341"/>
      <c r="N113" s="341"/>
      <c r="O113" s="295"/>
      <c r="P113" s="86"/>
    </row>
    <row r="114" spans="1:16" s="104" customFormat="1" ht="19.149999999999999" customHeight="1" x14ac:dyDescent="0.15">
      <c r="B114" s="574"/>
      <c r="C114" s="576"/>
      <c r="D114" s="92" t="s">
        <v>327</v>
      </c>
      <c r="E114" s="301">
        <v>2</v>
      </c>
      <c r="F114" s="301"/>
      <c r="G114" s="574"/>
      <c r="H114" s="574"/>
      <c r="I114" s="566"/>
      <c r="J114" s="341"/>
      <c r="K114" s="341"/>
      <c r="L114" s="341"/>
      <c r="M114" s="341"/>
      <c r="N114" s="341"/>
      <c r="O114" s="295"/>
      <c r="P114" s="86"/>
    </row>
    <row r="115" spans="1:16" s="104" customFormat="1" ht="19.149999999999999" customHeight="1" x14ac:dyDescent="0.15">
      <c r="B115" s="574"/>
      <c r="C115" s="576" t="s">
        <v>392</v>
      </c>
      <c r="D115" s="92" t="s">
        <v>323</v>
      </c>
      <c r="E115" s="301">
        <v>1</v>
      </c>
      <c r="F115" s="301">
        <v>1</v>
      </c>
      <c r="G115" s="574"/>
      <c r="H115" s="574"/>
      <c r="I115" s="566"/>
      <c r="J115" s="341"/>
      <c r="K115" s="341"/>
      <c r="L115" s="341"/>
      <c r="M115" s="341"/>
      <c r="N115" s="341"/>
      <c r="O115" s="295"/>
      <c r="P115" s="86"/>
    </row>
    <row r="116" spans="1:16" s="104" customFormat="1" ht="19.149999999999999" customHeight="1" x14ac:dyDescent="0.15">
      <c r="B116" s="574"/>
      <c r="C116" s="576"/>
      <c r="D116" s="92" t="s">
        <v>325</v>
      </c>
      <c r="E116" s="301">
        <v>2</v>
      </c>
      <c r="F116" s="301">
        <v>2</v>
      </c>
      <c r="G116" s="574"/>
      <c r="H116" s="574"/>
      <c r="I116" s="566"/>
      <c r="J116" s="341"/>
      <c r="K116" s="341"/>
      <c r="L116" s="341"/>
      <c r="M116" s="341"/>
      <c r="N116" s="341"/>
      <c r="O116" s="295"/>
      <c r="P116" s="86"/>
    </row>
    <row r="117" spans="1:16" s="104" customFormat="1" ht="19.149999999999999" customHeight="1" x14ac:dyDescent="0.15">
      <c r="B117" s="574"/>
      <c r="C117" s="576"/>
      <c r="D117" s="92" t="s">
        <v>326</v>
      </c>
      <c r="E117" s="301">
        <v>7</v>
      </c>
      <c r="F117" s="301">
        <v>7</v>
      </c>
      <c r="G117" s="574"/>
      <c r="H117" s="574"/>
      <c r="I117" s="566"/>
      <c r="J117" s="341"/>
      <c r="K117" s="341"/>
      <c r="L117" s="341"/>
      <c r="M117" s="341"/>
      <c r="N117" s="341"/>
      <c r="O117" s="295"/>
      <c r="P117" s="86"/>
    </row>
    <row r="118" spans="1:16" s="104" customFormat="1" ht="19.149999999999999" customHeight="1" x14ac:dyDescent="0.15">
      <c r="B118" s="574"/>
      <c r="C118" s="576"/>
      <c r="D118" s="92" t="s">
        <v>327</v>
      </c>
      <c r="E118" s="301">
        <v>6</v>
      </c>
      <c r="F118" s="301"/>
      <c r="G118" s="575"/>
      <c r="H118" s="575"/>
      <c r="I118" s="567"/>
      <c r="J118" s="347"/>
      <c r="K118" s="347"/>
      <c r="L118" s="347"/>
      <c r="M118" s="347"/>
      <c r="N118" s="347"/>
      <c r="O118" s="295"/>
      <c r="P118" s="86"/>
    </row>
    <row r="119" spans="1:16" s="104" customFormat="1" ht="19.5" customHeight="1" x14ac:dyDescent="0.15">
      <c r="A119" s="104" t="s">
        <v>917</v>
      </c>
      <c r="B119" s="575"/>
      <c r="C119" s="572" t="s">
        <v>329</v>
      </c>
      <c r="D119" s="572"/>
      <c r="E119" s="83">
        <f>SUM(E91:E118)</f>
        <v>126</v>
      </c>
      <c r="F119" s="83">
        <f t="shared" ref="F119:N119" si="0">SUM(F91:F118)</f>
        <v>62</v>
      </c>
      <c r="G119" s="83">
        <f t="shared" si="0"/>
        <v>37</v>
      </c>
      <c r="H119" s="83">
        <f t="shared" si="0"/>
        <v>0</v>
      </c>
      <c r="I119" s="83">
        <f t="shared" si="0"/>
        <v>0</v>
      </c>
      <c r="J119" s="357">
        <f t="shared" si="0"/>
        <v>43</v>
      </c>
      <c r="K119" s="357">
        <f t="shared" si="0"/>
        <v>1</v>
      </c>
      <c r="L119" s="357">
        <f t="shared" si="0"/>
        <v>42</v>
      </c>
      <c r="M119" s="357">
        <f t="shared" si="0"/>
        <v>0</v>
      </c>
      <c r="N119" s="357">
        <f t="shared" si="0"/>
        <v>-6</v>
      </c>
      <c r="O119" s="296" t="s">
        <v>888</v>
      </c>
      <c r="P119" s="340" t="s">
        <v>1201</v>
      </c>
    </row>
    <row r="120" spans="1:16" ht="13.5" customHeight="1" x14ac:dyDescent="0.15">
      <c r="B120" s="576" t="s">
        <v>396</v>
      </c>
      <c r="C120" s="576" t="s">
        <v>393</v>
      </c>
      <c r="D120" s="92" t="s">
        <v>323</v>
      </c>
      <c r="E120" s="301">
        <v>1</v>
      </c>
      <c r="F120" s="301">
        <v>1</v>
      </c>
      <c r="G120" s="577">
        <v>35</v>
      </c>
      <c r="H120" s="573" t="s">
        <v>610</v>
      </c>
      <c r="I120" s="565" t="s">
        <v>1355</v>
      </c>
      <c r="J120" s="352">
        <f>SUM(K120:L120)</f>
        <v>29</v>
      </c>
      <c r="K120" s="352">
        <f>LEN(I120)-LEN(SUBSTITUTE(I120,_cn,""))</f>
        <v>2</v>
      </c>
      <c r="L120" s="352">
        <f>LEN(I120)-LEN(SUBSTITUTE(I120,_bn,""))</f>
        <v>27</v>
      </c>
      <c r="M120" s="352">
        <f>LEN(I120)-LEN(SUBSTITUTE(I120,_Wait,""))</f>
        <v>0</v>
      </c>
      <c r="N120" s="352">
        <f>G120-J120-M120</f>
        <v>6</v>
      </c>
      <c r="O120" s="295"/>
    </row>
    <row r="121" spans="1:16" x14ac:dyDescent="0.15">
      <c r="B121" s="580"/>
      <c r="C121" s="576"/>
      <c r="D121" s="92" t="s">
        <v>325</v>
      </c>
      <c r="E121" s="301">
        <v>2</v>
      </c>
      <c r="F121" s="301">
        <v>2</v>
      </c>
      <c r="G121" s="574"/>
      <c r="H121" s="578"/>
      <c r="I121" s="566"/>
      <c r="J121" s="345"/>
      <c r="K121" s="345"/>
      <c r="L121" s="345"/>
      <c r="M121" s="345"/>
      <c r="N121" s="345"/>
      <c r="O121" s="295"/>
    </row>
    <row r="122" spans="1:16" x14ac:dyDescent="0.15">
      <c r="B122" s="580"/>
      <c r="C122" s="576"/>
      <c r="D122" s="92" t="s">
        <v>326</v>
      </c>
      <c r="E122" s="301">
        <v>7</v>
      </c>
      <c r="F122" s="301">
        <v>7</v>
      </c>
      <c r="G122" s="574"/>
      <c r="H122" s="578"/>
      <c r="I122" s="566"/>
      <c r="J122" s="345"/>
      <c r="K122" s="345"/>
      <c r="L122" s="345"/>
      <c r="M122" s="345"/>
      <c r="N122" s="345"/>
      <c r="O122" s="295"/>
    </row>
    <row r="123" spans="1:16" x14ac:dyDescent="0.15">
      <c r="B123" s="580"/>
      <c r="C123" s="576"/>
      <c r="D123" s="92" t="s">
        <v>327</v>
      </c>
      <c r="E123" s="301">
        <v>6</v>
      </c>
      <c r="F123" s="301"/>
      <c r="G123" s="574"/>
      <c r="H123" s="578"/>
      <c r="I123" s="566"/>
      <c r="J123" s="345"/>
      <c r="K123" s="345"/>
      <c r="L123" s="345"/>
      <c r="M123" s="345"/>
      <c r="N123" s="345"/>
      <c r="O123" s="295"/>
    </row>
    <row r="124" spans="1:16" x14ac:dyDescent="0.15">
      <c r="B124" s="580"/>
      <c r="C124" s="576" t="s">
        <v>394</v>
      </c>
      <c r="D124" s="92" t="s">
        <v>323</v>
      </c>
      <c r="E124" s="301">
        <v>1</v>
      </c>
      <c r="F124" s="301">
        <v>1</v>
      </c>
      <c r="G124" s="574"/>
      <c r="H124" s="578"/>
      <c r="I124" s="566"/>
      <c r="J124" s="345"/>
      <c r="K124" s="345"/>
      <c r="L124" s="345"/>
      <c r="M124" s="345"/>
      <c r="N124" s="345"/>
      <c r="O124" s="295"/>
    </row>
    <row r="125" spans="1:16" x14ac:dyDescent="0.15">
      <c r="B125" s="580"/>
      <c r="C125" s="576"/>
      <c r="D125" s="92" t="s">
        <v>325</v>
      </c>
      <c r="E125" s="301">
        <v>2</v>
      </c>
      <c r="F125" s="301">
        <v>2</v>
      </c>
      <c r="G125" s="574"/>
      <c r="H125" s="578"/>
      <c r="I125" s="566"/>
      <c r="J125" s="345"/>
      <c r="K125" s="345"/>
      <c r="L125" s="345"/>
      <c r="M125" s="345"/>
      <c r="N125" s="345"/>
      <c r="O125" s="295"/>
    </row>
    <row r="126" spans="1:16" x14ac:dyDescent="0.15">
      <c r="B126" s="580"/>
      <c r="C126" s="576"/>
      <c r="D126" s="92" t="s">
        <v>326</v>
      </c>
      <c r="E126" s="301">
        <v>7</v>
      </c>
      <c r="F126" s="301">
        <v>7</v>
      </c>
      <c r="G126" s="574"/>
      <c r="H126" s="578"/>
      <c r="I126" s="566"/>
      <c r="J126" s="345"/>
      <c r="K126" s="345"/>
      <c r="L126" s="345"/>
      <c r="M126" s="345"/>
      <c r="N126" s="345"/>
      <c r="O126" s="105"/>
    </row>
    <row r="127" spans="1:16" x14ac:dyDescent="0.15">
      <c r="B127" s="580"/>
      <c r="C127" s="576"/>
      <c r="D127" s="92" t="s">
        <v>327</v>
      </c>
      <c r="E127" s="301">
        <v>6</v>
      </c>
      <c r="F127" s="301"/>
      <c r="G127" s="574"/>
      <c r="H127" s="578"/>
      <c r="I127" s="566"/>
      <c r="J127" s="345"/>
      <c r="K127" s="345"/>
      <c r="L127" s="345"/>
      <c r="M127" s="345"/>
      <c r="N127" s="345"/>
      <c r="O127" s="105"/>
    </row>
    <row r="128" spans="1:16" x14ac:dyDescent="0.15">
      <c r="B128" s="580"/>
      <c r="C128" s="576" t="s">
        <v>395</v>
      </c>
      <c r="D128" s="92" t="s">
        <v>323</v>
      </c>
      <c r="E128" s="301">
        <v>1</v>
      </c>
      <c r="F128" s="301">
        <v>1</v>
      </c>
      <c r="G128" s="574"/>
      <c r="H128" s="578"/>
      <c r="I128" s="566"/>
      <c r="J128" s="345"/>
      <c r="K128" s="345"/>
      <c r="L128" s="345"/>
      <c r="M128" s="345"/>
      <c r="N128" s="345"/>
      <c r="O128" s="105"/>
    </row>
    <row r="129" spans="2:15" x14ac:dyDescent="0.15">
      <c r="B129" s="580"/>
      <c r="C129" s="576"/>
      <c r="D129" s="92" t="s">
        <v>325</v>
      </c>
      <c r="E129" s="301">
        <v>3</v>
      </c>
      <c r="F129" s="301">
        <v>3</v>
      </c>
      <c r="G129" s="574"/>
      <c r="H129" s="578"/>
      <c r="I129" s="566"/>
      <c r="J129" s="345"/>
      <c r="K129" s="345"/>
      <c r="L129" s="345"/>
      <c r="M129" s="345"/>
      <c r="N129" s="345"/>
      <c r="O129" s="105"/>
    </row>
    <row r="130" spans="2:15" s="55" customFormat="1" x14ac:dyDescent="0.15">
      <c r="B130" s="580"/>
      <c r="C130" s="576"/>
      <c r="D130" s="92" t="s">
        <v>326</v>
      </c>
      <c r="E130" s="301">
        <v>9</v>
      </c>
      <c r="F130" s="301">
        <v>9</v>
      </c>
      <c r="G130" s="574"/>
      <c r="H130" s="578"/>
      <c r="I130" s="566"/>
      <c r="J130" s="345"/>
      <c r="K130" s="345"/>
      <c r="L130" s="345"/>
      <c r="M130" s="345"/>
      <c r="N130" s="345"/>
      <c r="O130" s="295"/>
    </row>
    <row r="131" spans="2:15" s="55" customFormat="1" ht="20.25" customHeight="1" x14ac:dyDescent="0.15">
      <c r="B131" s="580"/>
      <c r="C131" s="576"/>
      <c r="D131" s="92" t="s">
        <v>327</v>
      </c>
      <c r="E131" s="301">
        <v>8</v>
      </c>
      <c r="F131" s="301"/>
      <c r="G131" s="574"/>
      <c r="H131" s="578"/>
      <c r="I131" s="566"/>
      <c r="J131" s="345"/>
      <c r="K131" s="345"/>
      <c r="L131" s="345"/>
      <c r="M131" s="345"/>
      <c r="N131" s="345"/>
      <c r="O131" s="295"/>
    </row>
    <row r="132" spans="2:15" s="55" customFormat="1" x14ac:dyDescent="0.15">
      <c r="B132" s="580"/>
      <c r="C132" s="576" t="s">
        <v>364</v>
      </c>
      <c r="D132" s="92" t="s">
        <v>323</v>
      </c>
      <c r="E132" s="301">
        <v>1</v>
      </c>
      <c r="F132" s="301">
        <v>1</v>
      </c>
      <c r="G132" s="574"/>
      <c r="H132" s="578"/>
      <c r="I132" s="566"/>
      <c r="J132" s="345"/>
      <c r="K132" s="345"/>
      <c r="L132" s="345"/>
      <c r="M132" s="345"/>
      <c r="N132" s="345"/>
      <c r="O132" s="295"/>
    </row>
    <row r="133" spans="2:15" s="55" customFormat="1" ht="21.75" customHeight="1" x14ac:dyDescent="0.15">
      <c r="B133" s="580"/>
      <c r="C133" s="576"/>
      <c r="D133" s="92" t="s">
        <v>325</v>
      </c>
      <c r="E133" s="301">
        <v>2</v>
      </c>
      <c r="F133" s="301">
        <v>2</v>
      </c>
      <c r="G133" s="574"/>
      <c r="H133" s="578"/>
      <c r="I133" s="566"/>
      <c r="J133" s="345"/>
      <c r="K133" s="345"/>
      <c r="L133" s="345"/>
      <c r="M133" s="345"/>
      <c r="N133" s="345"/>
      <c r="O133" s="295"/>
    </row>
    <row r="134" spans="2:15" s="55" customFormat="1" ht="27.75" customHeight="1" x14ac:dyDescent="0.15">
      <c r="B134" s="580"/>
      <c r="C134" s="576"/>
      <c r="D134" s="92" t="s">
        <v>326</v>
      </c>
      <c r="E134" s="301">
        <v>6</v>
      </c>
      <c r="F134" s="301">
        <v>6</v>
      </c>
      <c r="G134" s="574"/>
      <c r="H134" s="578"/>
      <c r="I134" s="566"/>
      <c r="J134" s="345"/>
      <c r="K134" s="345"/>
      <c r="L134" s="345"/>
      <c r="M134" s="345"/>
      <c r="N134" s="345"/>
      <c r="O134" s="295"/>
    </row>
    <row r="135" spans="2:15" s="55" customFormat="1" ht="24" customHeight="1" x14ac:dyDescent="0.15">
      <c r="B135" s="580"/>
      <c r="C135" s="576"/>
      <c r="D135" s="92" t="s">
        <v>327</v>
      </c>
      <c r="E135" s="301">
        <v>5</v>
      </c>
      <c r="F135" s="301"/>
      <c r="G135" s="574"/>
      <c r="H135" s="578"/>
      <c r="I135" s="566"/>
      <c r="J135" s="345"/>
      <c r="K135" s="345"/>
      <c r="L135" s="345"/>
      <c r="M135" s="345"/>
      <c r="N135" s="345"/>
      <c r="O135" s="295"/>
    </row>
    <row r="136" spans="2:15" x14ac:dyDescent="0.15">
      <c r="B136" s="580"/>
      <c r="C136" s="576" t="s">
        <v>365</v>
      </c>
      <c r="D136" s="92" t="s">
        <v>323</v>
      </c>
      <c r="E136" s="301">
        <v>1</v>
      </c>
      <c r="F136" s="301">
        <v>1</v>
      </c>
      <c r="G136" s="574"/>
      <c r="H136" s="578"/>
      <c r="I136" s="566"/>
      <c r="J136" s="345"/>
      <c r="K136" s="345"/>
      <c r="L136" s="345"/>
      <c r="M136" s="345"/>
      <c r="N136" s="345"/>
      <c r="O136" s="295"/>
    </row>
    <row r="137" spans="2:15" x14ac:dyDescent="0.15">
      <c r="B137" s="580"/>
      <c r="C137" s="576"/>
      <c r="D137" s="92" t="s">
        <v>325</v>
      </c>
      <c r="E137" s="301">
        <v>1</v>
      </c>
      <c r="F137" s="301">
        <v>1</v>
      </c>
      <c r="G137" s="574"/>
      <c r="H137" s="578"/>
      <c r="I137" s="566"/>
      <c r="J137" s="345"/>
      <c r="K137" s="345"/>
      <c r="L137" s="345"/>
      <c r="M137" s="345"/>
      <c r="N137" s="345"/>
      <c r="O137" s="295"/>
    </row>
    <row r="138" spans="2:15" x14ac:dyDescent="0.15">
      <c r="B138" s="580"/>
      <c r="C138" s="576"/>
      <c r="D138" s="92" t="s">
        <v>326</v>
      </c>
      <c r="E138" s="301">
        <v>5</v>
      </c>
      <c r="F138" s="301">
        <v>5</v>
      </c>
      <c r="G138" s="574"/>
      <c r="H138" s="578"/>
      <c r="I138" s="566"/>
      <c r="J138" s="345"/>
      <c r="K138" s="345"/>
      <c r="L138" s="345"/>
      <c r="M138" s="345"/>
      <c r="N138" s="345"/>
      <c r="O138" s="295"/>
    </row>
    <row r="139" spans="2:15" x14ac:dyDescent="0.15">
      <c r="B139" s="580"/>
      <c r="C139" s="576"/>
      <c r="D139" s="92" t="s">
        <v>327</v>
      </c>
      <c r="E139" s="301">
        <v>5</v>
      </c>
      <c r="F139" s="301"/>
      <c r="G139" s="574"/>
      <c r="H139" s="578"/>
      <c r="I139" s="566"/>
      <c r="J139" s="345"/>
      <c r="K139" s="345"/>
      <c r="L139" s="345"/>
      <c r="M139" s="345"/>
      <c r="N139" s="345"/>
      <c r="O139" s="295"/>
    </row>
    <row r="140" spans="2:15" x14ac:dyDescent="0.15">
      <c r="B140" s="580"/>
      <c r="C140" s="576" t="s">
        <v>397</v>
      </c>
      <c r="D140" s="92" t="s">
        <v>323</v>
      </c>
      <c r="E140" s="301">
        <v>1</v>
      </c>
      <c r="F140" s="301">
        <v>1</v>
      </c>
      <c r="G140" s="574"/>
      <c r="H140" s="578"/>
      <c r="I140" s="566"/>
      <c r="J140" s="345"/>
      <c r="K140" s="345"/>
      <c r="L140" s="345"/>
      <c r="M140" s="345"/>
      <c r="N140" s="345"/>
      <c r="O140" s="295"/>
    </row>
    <row r="141" spans="2:15" x14ac:dyDescent="0.15">
      <c r="B141" s="580"/>
      <c r="C141" s="576"/>
      <c r="D141" s="92" t="s">
        <v>325</v>
      </c>
      <c r="E141" s="301">
        <v>3</v>
      </c>
      <c r="F141" s="301">
        <v>3</v>
      </c>
      <c r="G141" s="574"/>
      <c r="H141" s="578"/>
      <c r="I141" s="566"/>
      <c r="J141" s="345"/>
      <c r="K141" s="345"/>
      <c r="L141" s="345"/>
      <c r="M141" s="345"/>
      <c r="N141" s="345"/>
      <c r="O141" s="295"/>
    </row>
    <row r="142" spans="2:15" x14ac:dyDescent="0.15">
      <c r="B142" s="580"/>
      <c r="C142" s="576"/>
      <c r="D142" s="92" t="s">
        <v>326</v>
      </c>
      <c r="E142" s="301">
        <v>12</v>
      </c>
      <c r="F142" s="301">
        <v>12</v>
      </c>
      <c r="G142" s="574"/>
      <c r="H142" s="578"/>
      <c r="I142" s="566"/>
      <c r="J142" s="345"/>
      <c r="K142" s="345"/>
      <c r="L142" s="345"/>
      <c r="M142" s="345"/>
      <c r="N142" s="345"/>
      <c r="O142" s="295"/>
    </row>
    <row r="143" spans="2:15" x14ac:dyDescent="0.15">
      <c r="B143" s="580"/>
      <c r="C143" s="576"/>
      <c r="D143" s="92" t="s">
        <v>327</v>
      </c>
      <c r="E143" s="301">
        <v>11</v>
      </c>
      <c r="F143" s="301"/>
      <c r="G143" s="574"/>
      <c r="H143" s="578"/>
      <c r="I143" s="566"/>
      <c r="J143" s="345"/>
      <c r="K143" s="345"/>
      <c r="L143" s="345"/>
      <c r="M143" s="345"/>
      <c r="N143" s="345"/>
      <c r="O143" s="295"/>
    </row>
    <row r="144" spans="2:15" x14ac:dyDescent="0.15">
      <c r="B144" s="580"/>
      <c r="C144" s="576" t="s">
        <v>366</v>
      </c>
      <c r="D144" s="92" t="s">
        <v>323</v>
      </c>
      <c r="E144" s="301">
        <v>1</v>
      </c>
      <c r="F144" s="301">
        <v>1</v>
      </c>
      <c r="G144" s="574"/>
      <c r="H144" s="578"/>
      <c r="I144" s="566"/>
      <c r="J144" s="345"/>
      <c r="K144" s="345"/>
      <c r="L144" s="345"/>
      <c r="M144" s="345"/>
      <c r="N144" s="345"/>
      <c r="O144" s="295"/>
    </row>
    <row r="145" spans="1:16" x14ac:dyDescent="0.15">
      <c r="B145" s="580"/>
      <c r="C145" s="576"/>
      <c r="D145" s="92" t="s">
        <v>325</v>
      </c>
      <c r="E145" s="301">
        <v>2</v>
      </c>
      <c r="F145" s="301">
        <v>2</v>
      </c>
      <c r="G145" s="574"/>
      <c r="H145" s="578"/>
      <c r="I145" s="566"/>
      <c r="J145" s="345"/>
      <c r="K145" s="345"/>
      <c r="L145" s="345"/>
      <c r="M145" s="345"/>
      <c r="N145" s="345"/>
      <c r="O145" s="295"/>
    </row>
    <row r="146" spans="1:16" x14ac:dyDescent="0.15">
      <c r="B146" s="580"/>
      <c r="C146" s="576"/>
      <c r="D146" s="92" t="s">
        <v>330</v>
      </c>
      <c r="E146" s="301">
        <v>1</v>
      </c>
      <c r="F146" s="301">
        <v>1</v>
      </c>
      <c r="G146" s="574"/>
      <c r="H146" s="578"/>
      <c r="I146" s="566"/>
      <c r="J146" s="345"/>
      <c r="K146" s="345"/>
      <c r="L146" s="345"/>
      <c r="M146" s="345"/>
      <c r="N146" s="345"/>
      <c r="O146" s="295"/>
    </row>
    <row r="147" spans="1:16" x14ac:dyDescent="0.15">
      <c r="B147" s="580"/>
      <c r="C147" s="576"/>
      <c r="D147" s="92" t="s">
        <v>326</v>
      </c>
      <c r="E147" s="301">
        <v>7</v>
      </c>
      <c r="F147" s="301">
        <v>7</v>
      </c>
      <c r="G147" s="574"/>
      <c r="H147" s="578"/>
      <c r="I147" s="566"/>
      <c r="J147" s="345"/>
      <c r="K147" s="345"/>
      <c r="L147" s="345"/>
      <c r="M147" s="345"/>
      <c r="N147" s="345"/>
      <c r="O147" s="295"/>
    </row>
    <row r="148" spans="1:16" x14ac:dyDescent="0.15">
      <c r="B148" s="580"/>
      <c r="C148" s="576"/>
      <c r="D148" s="92" t="s">
        <v>327</v>
      </c>
      <c r="E148" s="301">
        <v>5</v>
      </c>
      <c r="F148" s="301"/>
      <c r="G148" s="574"/>
      <c r="H148" s="578"/>
      <c r="I148" s="566"/>
      <c r="J148" s="345"/>
      <c r="K148" s="345"/>
      <c r="L148" s="345"/>
      <c r="M148" s="345"/>
      <c r="N148" s="345"/>
      <c r="O148" s="295"/>
    </row>
    <row r="149" spans="1:16" x14ac:dyDescent="0.15">
      <c r="B149" s="580"/>
      <c r="C149" s="573" t="s">
        <v>604</v>
      </c>
      <c r="D149" s="92" t="s">
        <v>323</v>
      </c>
      <c r="E149" s="301">
        <v>1</v>
      </c>
      <c r="F149" s="301"/>
      <c r="G149" s="574"/>
      <c r="H149" s="578"/>
      <c r="I149" s="566"/>
      <c r="J149" s="345"/>
      <c r="K149" s="345"/>
      <c r="L149" s="345"/>
      <c r="M149" s="345"/>
      <c r="N149" s="345"/>
      <c r="O149" s="295"/>
    </row>
    <row r="150" spans="1:16" x14ac:dyDescent="0.15">
      <c r="B150" s="580"/>
      <c r="C150" s="578"/>
      <c r="D150" s="92" t="s">
        <v>325</v>
      </c>
      <c r="E150" s="301">
        <v>1</v>
      </c>
      <c r="F150" s="301"/>
      <c r="G150" s="574"/>
      <c r="H150" s="578"/>
      <c r="I150" s="566"/>
      <c r="J150" s="345"/>
      <c r="K150" s="345"/>
      <c r="L150" s="345"/>
      <c r="M150" s="345"/>
      <c r="N150" s="345"/>
      <c r="O150" s="295"/>
    </row>
    <row r="151" spans="1:16" x14ac:dyDescent="0.15">
      <c r="B151" s="580"/>
      <c r="C151" s="578"/>
      <c r="D151" s="92" t="s">
        <v>330</v>
      </c>
      <c r="E151" s="301">
        <v>1</v>
      </c>
      <c r="F151" s="301"/>
      <c r="G151" s="574"/>
      <c r="H151" s="578"/>
      <c r="I151" s="566"/>
      <c r="J151" s="345"/>
      <c r="K151" s="345"/>
      <c r="L151" s="345"/>
      <c r="M151" s="345"/>
      <c r="N151" s="345"/>
      <c r="O151" s="295"/>
    </row>
    <row r="152" spans="1:16" x14ac:dyDescent="0.15">
      <c r="B152" s="580"/>
      <c r="C152" s="578"/>
      <c r="D152" s="92" t="s">
        <v>326</v>
      </c>
      <c r="E152" s="301">
        <v>4</v>
      </c>
      <c r="F152" s="301"/>
      <c r="G152" s="574"/>
      <c r="H152" s="578"/>
      <c r="I152" s="566"/>
      <c r="J152" s="345"/>
      <c r="K152" s="345"/>
      <c r="L152" s="345"/>
      <c r="M152" s="345"/>
      <c r="N152" s="345"/>
      <c r="O152" s="295"/>
    </row>
    <row r="153" spans="1:16" x14ac:dyDescent="0.15">
      <c r="B153" s="580"/>
      <c r="C153" s="579"/>
      <c r="D153" s="92" t="s">
        <v>327</v>
      </c>
      <c r="E153" s="301">
        <v>3</v>
      </c>
      <c r="F153" s="301"/>
      <c r="G153" s="575"/>
      <c r="H153" s="579"/>
      <c r="I153" s="567"/>
      <c r="J153" s="344"/>
      <c r="K153" s="344"/>
      <c r="L153" s="344"/>
      <c r="M153" s="344"/>
      <c r="N153" s="344"/>
      <c r="O153" s="295"/>
    </row>
    <row r="154" spans="1:16" x14ac:dyDescent="0.15">
      <c r="A154" s="98" t="s">
        <v>918</v>
      </c>
      <c r="B154" s="580"/>
      <c r="C154" s="572" t="s">
        <v>294</v>
      </c>
      <c r="D154" s="572"/>
      <c r="E154" s="83">
        <f>SUM(E120:E153)</f>
        <v>132</v>
      </c>
      <c r="F154" s="83">
        <f t="shared" ref="F154:N154" si="1">SUM(F120:F148)</f>
        <v>76</v>
      </c>
      <c r="G154" s="83">
        <f t="shared" si="1"/>
        <v>35</v>
      </c>
      <c r="H154" s="83">
        <f t="shared" si="1"/>
        <v>0</v>
      </c>
      <c r="I154" s="83">
        <f t="shared" si="1"/>
        <v>0</v>
      </c>
      <c r="J154" s="357">
        <f t="shared" si="1"/>
        <v>29</v>
      </c>
      <c r="K154" s="357">
        <f t="shared" si="1"/>
        <v>2</v>
      </c>
      <c r="L154" s="357">
        <f t="shared" si="1"/>
        <v>27</v>
      </c>
      <c r="M154" s="357">
        <f t="shared" si="1"/>
        <v>0</v>
      </c>
      <c r="N154" s="357">
        <f t="shared" si="1"/>
        <v>6</v>
      </c>
      <c r="O154" s="296" t="s">
        <v>633</v>
      </c>
      <c r="P154" s="340" t="s">
        <v>1201</v>
      </c>
    </row>
    <row r="155" spans="1:16" x14ac:dyDescent="0.15">
      <c r="B155" s="576" t="s">
        <v>612</v>
      </c>
      <c r="C155" s="576" t="s">
        <v>367</v>
      </c>
      <c r="D155" s="295" t="s">
        <v>323</v>
      </c>
      <c r="E155" s="301">
        <v>1</v>
      </c>
      <c r="F155" s="301">
        <v>1</v>
      </c>
      <c r="G155" s="577">
        <v>78</v>
      </c>
      <c r="H155" s="573" t="s">
        <v>403</v>
      </c>
      <c r="I155" s="595" t="s">
        <v>1343</v>
      </c>
      <c r="J155" s="352">
        <f>SUM(K155:L155)</f>
        <v>40</v>
      </c>
      <c r="K155" s="352">
        <f>LEN(I155)-LEN(SUBSTITUTE(I155,_cn,""))</f>
        <v>1</v>
      </c>
      <c r="L155" s="352">
        <f>LEN(I155)-LEN(SUBSTITUTE(I155,_bn,""))</f>
        <v>39</v>
      </c>
      <c r="M155" s="352">
        <f>LEN(I155)-LEN(SUBSTITUTE(I155,_Wait,""))</f>
        <v>0</v>
      </c>
      <c r="N155" s="352">
        <f>G155-J155-M155</f>
        <v>38</v>
      </c>
      <c r="O155" s="295"/>
    </row>
    <row r="156" spans="1:16" x14ac:dyDescent="0.15">
      <c r="B156" s="580"/>
      <c r="C156" s="576"/>
      <c r="D156" s="295" t="s">
        <v>325</v>
      </c>
      <c r="E156" s="301">
        <v>2</v>
      </c>
      <c r="F156" s="301">
        <v>2</v>
      </c>
      <c r="G156" s="574"/>
      <c r="H156" s="574"/>
      <c r="I156" s="596"/>
      <c r="J156" s="298"/>
      <c r="K156" s="298"/>
      <c r="L156" s="298"/>
      <c r="M156" s="298"/>
      <c r="N156" s="298"/>
      <c r="O156" s="295"/>
    </row>
    <row r="157" spans="1:16" x14ac:dyDescent="0.15">
      <c r="B157" s="580"/>
      <c r="C157" s="576"/>
      <c r="D157" s="295" t="s">
        <v>326</v>
      </c>
      <c r="E157" s="301">
        <v>9</v>
      </c>
      <c r="F157" s="301">
        <v>9</v>
      </c>
      <c r="G157" s="574"/>
      <c r="H157" s="574"/>
      <c r="I157" s="596"/>
      <c r="J157" s="298"/>
      <c r="K157" s="298"/>
      <c r="L157" s="298"/>
      <c r="M157" s="298"/>
      <c r="N157" s="298"/>
      <c r="O157" s="295"/>
    </row>
    <row r="158" spans="1:16" x14ac:dyDescent="0.15">
      <c r="B158" s="580"/>
      <c r="C158" s="576"/>
      <c r="D158" s="295" t="s">
        <v>331</v>
      </c>
      <c r="E158" s="301">
        <v>12</v>
      </c>
      <c r="F158" s="301">
        <v>12</v>
      </c>
      <c r="G158" s="574"/>
      <c r="H158" s="574"/>
      <c r="I158" s="596"/>
      <c r="J158" s="298"/>
      <c r="K158" s="298"/>
      <c r="L158" s="298"/>
      <c r="M158" s="298"/>
      <c r="N158" s="298"/>
      <c r="O158" s="295"/>
    </row>
    <row r="159" spans="1:16" x14ac:dyDescent="0.15">
      <c r="B159" s="580"/>
      <c r="C159" s="576"/>
      <c r="D159" s="295" t="s">
        <v>332</v>
      </c>
      <c r="E159" s="301">
        <v>7</v>
      </c>
      <c r="F159" s="301"/>
      <c r="G159" s="574"/>
      <c r="H159" s="574"/>
      <c r="I159" s="596"/>
      <c r="J159" s="298"/>
      <c r="K159" s="298"/>
      <c r="L159" s="298"/>
      <c r="M159" s="298"/>
      <c r="N159" s="298"/>
      <c r="O159" s="295"/>
    </row>
    <row r="160" spans="1:16" x14ac:dyDescent="0.15">
      <c r="B160" s="580"/>
      <c r="C160" s="576" t="s">
        <v>368</v>
      </c>
      <c r="D160" s="295" t="s">
        <v>323</v>
      </c>
      <c r="E160" s="301">
        <v>1</v>
      </c>
      <c r="F160" s="301">
        <v>1</v>
      </c>
      <c r="G160" s="574"/>
      <c r="H160" s="574"/>
      <c r="I160" s="596"/>
      <c r="J160" s="298"/>
      <c r="K160" s="298"/>
      <c r="L160" s="298"/>
      <c r="M160" s="298"/>
      <c r="N160" s="298"/>
      <c r="O160" s="295"/>
    </row>
    <row r="161" spans="2:15" x14ac:dyDescent="0.15">
      <c r="B161" s="580"/>
      <c r="C161" s="576"/>
      <c r="D161" s="295" t="s">
        <v>325</v>
      </c>
      <c r="E161" s="301">
        <v>2</v>
      </c>
      <c r="F161" s="301">
        <v>2</v>
      </c>
      <c r="G161" s="574"/>
      <c r="H161" s="574"/>
      <c r="I161" s="596"/>
      <c r="J161" s="298"/>
      <c r="K161" s="298"/>
      <c r="L161" s="298"/>
      <c r="M161" s="298"/>
      <c r="N161" s="298"/>
      <c r="O161" s="295"/>
    </row>
    <row r="162" spans="2:15" x14ac:dyDescent="0.15">
      <c r="B162" s="580"/>
      <c r="C162" s="576"/>
      <c r="D162" s="295" t="s">
        <v>326</v>
      </c>
      <c r="E162" s="301">
        <v>9</v>
      </c>
      <c r="F162" s="301">
        <v>9</v>
      </c>
      <c r="G162" s="574"/>
      <c r="H162" s="574"/>
      <c r="I162" s="596"/>
      <c r="J162" s="298"/>
      <c r="K162" s="298"/>
      <c r="L162" s="298"/>
      <c r="M162" s="298"/>
      <c r="N162" s="298"/>
      <c r="O162" s="295"/>
    </row>
    <row r="163" spans="2:15" x14ac:dyDescent="0.15">
      <c r="B163" s="580"/>
      <c r="C163" s="576"/>
      <c r="D163" s="295" t="s">
        <v>331</v>
      </c>
      <c r="E163" s="301">
        <v>12</v>
      </c>
      <c r="F163" s="301">
        <v>12</v>
      </c>
      <c r="G163" s="574"/>
      <c r="H163" s="574"/>
      <c r="I163" s="596"/>
      <c r="J163" s="298"/>
      <c r="K163" s="298"/>
      <c r="L163" s="298"/>
      <c r="M163" s="298"/>
      <c r="N163" s="298"/>
      <c r="O163" s="295"/>
    </row>
    <row r="164" spans="2:15" x14ac:dyDescent="0.15">
      <c r="B164" s="580"/>
      <c r="C164" s="576"/>
      <c r="D164" s="295" t="s">
        <v>332</v>
      </c>
      <c r="E164" s="301">
        <v>7</v>
      </c>
      <c r="F164" s="301"/>
      <c r="G164" s="574"/>
      <c r="H164" s="574"/>
      <c r="I164" s="596"/>
      <c r="J164" s="298"/>
      <c r="K164" s="298"/>
      <c r="L164" s="298"/>
      <c r="M164" s="298"/>
      <c r="N164" s="298"/>
      <c r="O164" s="295"/>
    </row>
    <row r="165" spans="2:15" x14ac:dyDescent="0.15">
      <c r="B165" s="580"/>
      <c r="C165" s="576" t="s">
        <v>369</v>
      </c>
      <c r="D165" s="295" t="s">
        <v>323</v>
      </c>
      <c r="E165" s="301">
        <v>1</v>
      </c>
      <c r="F165" s="301">
        <v>1</v>
      </c>
      <c r="G165" s="574"/>
      <c r="H165" s="574"/>
      <c r="I165" s="596"/>
      <c r="J165" s="298"/>
      <c r="K165" s="298"/>
      <c r="L165" s="298"/>
      <c r="M165" s="298"/>
      <c r="N165" s="298"/>
      <c r="O165" s="295"/>
    </row>
    <row r="166" spans="2:15" x14ac:dyDescent="0.15">
      <c r="B166" s="580"/>
      <c r="C166" s="576"/>
      <c r="D166" s="295" t="s">
        <v>325</v>
      </c>
      <c r="E166" s="301">
        <v>2</v>
      </c>
      <c r="F166" s="301">
        <v>2</v>
      </c>
      <c r="G166" s="574"/>
      <c r="H166" s="574"/>
      <c r="I166" s="596"/>
      <c r="J166" s="298"/>
      <c r="K166" s="298"/>
      <c r="L166" s="298"/>
      <c r="M166" s="298"/>
      <c r="N166" s="298"/>
      <c r="O166" s="295"/>
    </row>
    <row r="167" spans="2:15" x14ac:dyDescent="0.15">
      <c r="B167" s="580"/>
      <c r="C167" s="576"/>
      <c r="D167" s="295" t="s">
        <v>326</v>
      </c>
      <c r="E167" s="301">
        <v>9</v>
      </c>
      <c r="F167" s="301">
        <v>9</v>
      </c>
      <c r="G167" s="574"/>
      <c r="H167" s="574"/>
      <c r="I167" s="596"/>
      <c r="J167" s="298"/>
      <c r="K167" s="298"/>
      <c r="L167" s="298"/>
      <c r="M167" s="298"/>
      <c r="N167" s="298"/>
      <c r="O167" s="295"/>
    </row>
    <row r="168" spans="2:15" x14ac:dyDescent="0.15">
      <c r="B168" s="580"/>
      <c r="C168" s="576"/>
      <c r="D168" s="295" t="s">
        <v>331</v>
      </c>
      <c r="E168" s="301">
        <v>12</v>
      </c>
      <c r="F168" s="301">
        <v>12</v>
      </c>
      <c r="G168" s="574"/>
      <c r="H168" s="574"/>
      <c r="I168" s="596"/>
      <c r="J168" s="298"/>
      <c r="K168" s="298"/>
      <c r="L168" s="298"/>
      <c r="M168" s="298"/>
      <c r="N168" s="298"/>
      <c r="O168" s="295"/>
    </row>
    <row r="169" spans="2:15" x14ac:dyDescent="0.15">
      <c r="B169" s="580"/>
      <c r="C169" s="576"/>
      <c r="D169" s="295" t="s">
        <v>332</v>
      </c>
      <c r="E169" s="301">
        <v>7</v>
      </c>
      <c r="F169" s="301"/>
      <c r="G169" s="574"/>
      <c r="H169" s="574"/>
      <c r="I169" s="596"/>
      <c r="J169" s="298"/>
      <c r="K169" s="298"/>
      <c r="L169" s="298"/>
      <c r="M169" s="298"/>
      <c r="N169" s="298"/>
      <c r="O169" s="295"/>
    </row>
    <row r="170" spans="2:15" ht="15" customHeight="1" x14ac:dyDescent="0.15">
      <c r="B170" s="580"/>
      <c r="C170" s="576" t="s">
        <v>398</v>
      </c>
      <c r="D170" s="295" t="s">
        <v>323</v>
      </c>
      <c r="E170" s="301">
        <v>1</v>
      </c>
      <c r="F170" s="301">
        <v>1</v>
      </c>
      <c r="G170" s="574"/>
      <c r="H170" s="574"/>
      <c r="I170" s="596"/>
      <c r="J170" s="298"/>
      <c r="K170" s="298"/>
      <c r="L170" s="298"/>
      <c r="M170" s="298"/>
      <c r="N170" s="298"/>
      <c r="O170" s="295"/>
    </row>
    <row r="171" spans="2:15" x14ac:dyDescent="0.15">
      <c r="B171" s="580"/>
      <c r="C171" s="576"/>
      <c r="D171" s="295" t="s">
        <v>325</v>
      </c>
      <c r="E171" s="301">
        <v>2</v>
      </c>
      <c r="F171" s="301">
        <v>2</v>
      </c>
      <c r="G171" s="574"/>
      <c r="H171" s="574"/>
      <c r="I171" s="596"/>
      <c r="J171" s="298"/>
      <c r="K171" s="298"/>
      <c r="L171" s="298"/>
      <c r="M171" s="298"/>
      <c r="N171" s="298"/>
      <c r="O171" s="295"/>
    </row>
    <row r="172" spans="2:15" x14ac:dyDescent="0.15">
      <c r="B172" s="580"/>
      <c r="C172" s="576"/>
      <c r="D172" s="295" t="s">
        <v>326</v>
      </c>
      <c r="E172" s="301">
        <v>9</v>
      </c>
      <c r="F172" s="301">
        <v>9</v>
      </c>
      <c r="G172" s="574"/>
      <c r="H172" s="574"/>
      <c r="I172" s="596"/>
      <c r="J172" s="298"/>
      <c r="K172" s="298"/>
      <c r="L172" s="298"/>
      <c r="M172" s="298"/>
      <c r="N172" s="298"/>
      <c r="O172" s="295"/>
    </row>
    <row r="173" spans="2:15" x14ac:dyDescent="0.15">
      <c r="B173" s="580"/>
      <c r="C173" s="576"/>
      <c r="D173" s="295" t="s">
        <v>331</v>
      </c>
      <c r="E173" s="301">
        <v>12</v>
      </c>
      <c r="F173" s="301">
        <v>12</v>
      </c>
      <c r="G173" s="574"/>
      <c r="H173" s="574"/>
      <c r="I173" s="596"/>
      <c r="J173" s="298"/>
      <c r="K173" s="298"/>
      <c r="L173" s="298"/>
      <c r="M173" s="298"/>
      <c r="N173" s="298"/>
      <c r="O173" s="295"/>
    </row>
    <row r="174" spans="2:15" x14ac:dyDescent="0.15">
      <c r="B174" s="580"/>
      <c r="C174" s="576"/>
      <c r="D174" s="295" t="s">
        <v>332</v>
      </c>
      <c r="E174" s="301">
        <v>7</v>
      </c>
      <c r="F174" s="301"/>
      <c r="G174" s="574"/>
      <c r="H174" s="574"/>
      <c r="I174" s="596"/>
      <c r="J174" s="298"/>
      <c r="K174" s="298"/>
      <c r="L174" s="298"/>
      <c r="M174" s="298"/>
      <c r="N174" s="298"/>
      <c r="O174" s="295"/>
    </row>
    <row r="175" spans="2:15" x14ac:dyDescent="0.15">
      <c r="B175" s="580"/>
      <c r="C175" s="576" t="s">
        <v>370</v>
      </c>
      <c r="D175" s="295" t="s">
        <v>323</v>
      </c>
      <c r="E175" s="301">
        <v>1</v>
      </c>
      <c r="F175" s="301">
        <v>1</v>
      </c>
      <c r="G175" s="574"/>
      <c r="H175" s="574"/>
      <c r="I175" s="596"/>
      <c r="J175" s="298"/>
      <c r="K175" s="298"/>
      <c r="L175" s="298"/>
      <c r="M175" s="298"/>
      <c r="N175" s="298"/>
      <c r="O175" s="295"/>
    </row>
    <row r="176" spans="2:15" x14ac:dyDescent="0.15">
      <c r="B176" s="580"/>
      <c r="C176" s="576"/>
      <c r="D176" s="295" t="s">
        <v>325</v>
      </c>
      <c r="E176" s="301">
        <v>2</v>
      </c>
      <c r="F176" s="301">
        <v>2</v>
      </c>
      <c r="G176" s="574"/>
      <c r="H176" s="574"/>
      <c r="I176" s="596"/>
      <c r="J176" s="298"/>
      <c r="K176" s="298"/>
      <c r="L176" s="298"/>
      <c r="M176" s="298"/>
      <c r="N176" s="298"/>
      <c r="O176" s="295"/>
    </row>
    <row r="177" spans="2:15" x14ac:dyDescent="0.15">
      <c r="B177" s="580"/>
      <c r="C177" s="576"/>
      <c r="D177" s="295" t="s">
        <v>326</v>
      </c>
      <c r="E177" s="301">
        <v>9</v>
      </c>
      <c r="F177" s="301">
        <v>9</v>
      </c>
      <c r="G177" s="574"/>
      <c r="H177" s="574"/>
      <c r="I177" s="596"/>
      <c r="J177" s="298"/>
      <c r="K177" s="298"/>
      <c r="L177" s="298"/>
      <c r="M177" s="298"/>
      <c r="N177" s="298"/>
      <c r="O177" s="295"/>
    </row>
    <row r="178" spans="2:15" x14ac:dyDescent="0.15">
      <c r="B178" s="580"/>
      <c r="C178" s="576"/>
      <c r="D178" s="295" t="s">
        <v>331</v>
      </c>
      <c r="E178" s="301">
        <v>12</v>
      </c>
      <c r="F178" s="301">
        <v>12</v>
      </c>
      <c r="G178" s="574"/>
      <c r="H178" s="574"/>
      <c r="I178" s="596"/>
      <c r="J178" s="298"/>
      <c r="K178" s="298"/>
      <c r="L178" s="298"/>
      <c r="M178" s="298"/>
      <c r="N178" s="298"/>
      <c r="O178" s="295"/>
    </row>
    <row r="179" spans="2:15" x14ac:dyDescent="0.15">
      <c r="B179" s="580"/>
      <c r="C179" s="576"/>
      <c r="D179" s="295" t="s">
        <v>332</v>
      </c>
      <c r="E179" s="301">
        <v>7</v>
      </c>
      <c r="F179" s="301"/>
      <c r="G179" s="574"/>
      <c r="H179" s="574"/>
      <c r="I179" s="596"/>
      <c r="J179" s="298"/>
      <c r="K179" s="298"/>
      <c r="L179" s="298"/>
      <c r="M179" s="298"/>
      <c r="N179" s="298"/>
      <c r="O179" s="295"/>
    </row>
    <row r="180" spans="2:15" x14ac:dyDescent="0.15">
      <c r="B180" s="580"/>
      <c r="C180" s="576"/>
      <c r="D180" s="295" t="s">
        <v>333</v>
      </c>
      <c r="E180" s="301">
        <v>10</v>
      </c>
      <c r="F180" s="301">
        <v>10</v>
      </c>
      <c r="G180" s="574"/>
      <c r="H180" s="574"/>
      <c r="I180" s="596"/>
      <c r="J180" s="298"/>
      <c r="K180" s="298"/>
      <c r="L180" s="298"/>
      <c r="M180" s="298"/>
      <c r="N180" s="298"/>
      <c r="O180" s="295"/>
    </row>
    <row r="181" spans="2:15" x14ac:dyDescent="0.15">
      <c r="B181" s="580"/>
      <c r="C181" s="576" t="s">
        <v>371</v>
      </c>
      <c r="D181" s="295" t="s">
        <v>323</v>
      </c>
      <c r="E181" s="301">
        <v>1</v>
      </c>
      <c r="F181" s="301">
        <v>1</v>
      </c>
      <c r="G181" s="574"/>
      <c r="H181" s="574"/>
      <c r="I181" s="596"/>
      <c r="J181" s="298"/>
      <c r="K181" s="298"/>
      <c r="L181" s="298"/>
      <c r="M181" s="298"/>
      <c r="N181" s="298"/>
      <c r="O181" s="295"/>
    </row>
    <row r="182" spans="2:15" x14ac:dyDescent="0.15">
      <c r="B182" s="580"/>
      <c r="C182" s="576"/>
      <c r="D182" s="295" t="s">
        <v>325</v>
      </c>
      <c r="E182" s="301">
        <v>2</v>
      </c>
      <c r="F182" s="301">
        <v>2</v>
      </c>
      <c r="G182" s="574"/>
      <c r="H182" s="574"/>
      <c r="I182" s="596"/>
      <c r="J182" s="298"/>
      <c r="K182" s="298"/>
      <c r="L182" s="298"/>
      <c r="M182" s="298"/>
      <c r="N182" s="298"/>
      <c r="O182" s="295"/>
    </row>
    <row r="183" spans="2:15" x14ac:dyDescent="0.15">
      <c r="B183" s="580"/>
      <c r="C183" s="576"/>
      <c r="D183" s="295" t="s">
        <v>326</v>
      </c>
      <c r="E183" s="301">
        <v>9</v>
      </c>
      <c r="F183" s="301">
        <v>9</v>
      </c>
      <c r="G183" s="574"/>
      <c r="H183" s="574"/>
      <c r="I183" s="596"/>
      <c r="J183" s="298"/>
      <c r="K183" s="298"/>
      <c r="L183" s="298"/>
      <c r="M183" s="298"/>
      <c r="N183" s="298"/>
      <c r="O183" s="295"/>
    </row>
    <row r="184" spans="2:15" x14ac:dyDescent="0.15">
      <c r="B184" s="580"/>
      <c r="C184" s="576"/>
      <c r="D184" s="295" t="s">
        <v>331</v>
      </c>
      <c r="E184" s="301">
        <v>12</v>
      </c>
      <c r="F184" s="301">
        <v>12</v>
      </c>
      <c r="G184" s="574"/>
      <c r="H184" s="574"/>
      <c r="I184" s="596"/>
      <c r="J184" s="298"/>
      <c r="K184" s="298"/>
      <c r="L184" s="298"/>
      <c r="M184" s="298"/>
      <c r="N184" s="298"/>
      <c r="O184" s="295"/>
    </row>
    <row r="185" spans="2:15" x14ac:dyDescent="0.15">
      <c r="B185" s="580"/>
      <c r="C185" s="576"/>
      <c r="D185" s="295" t="s">
        <v>332</v>
      </c>
      <c r="E185" s="301">
        <v>7</v>
      </c>
      <c r="F185" s="301"/>
      <c r="G185" s="574"/>
      <c r="H185" s="574"/>
      <c r="I185" s="596"/>
      <c r="J185" s="298"/>
      <c r="K185" s="298"/>
      <c r="L185" s="298"/>
      <c r="M185" s="298"/>
      <c r="N185" s="298"/>
      <c r="O185" s="295"/>
    </row>
    <row r="186" spans="2:15" x14ac:dyDescent="0.15">
      <c r="B186" s="580"/>
      <c r="C186" s="576"/>
      <c r="D186" s="295" t="s">
        <v>333</v>
      </c>
      <c r="E186" s="301">
        <v>10</v>
      </c>
      <c r="F186" s="301">
        <v>10</v>
      </c>
      <c r="G186" s="574"/>
      <c r="H186" s="574"/>
      <c r="I186" s="596"/>
      <c r="J186" s="298"/>
      <c r="K186" s="298"/>
      <c r="L186" s="298"/>
      <c r="M186" s="298"/>
      <c r="N186" s="298"/>
      <c r="O186" s="295"/>
    </row>
    <row r="187" spans="2:15" x14ac:dyDescent="0.15">
      <c r="B187" s="580"/>
      <c r="C187" s="576" t="s">
        <v>372</v>
      </c>
      <c r="D187" s="295" t="s">
        <v>323</v>
      </c>
      <c r="E187" s="301">
        <v>1</v>
      </c>
      <c r="F187" s="301">
        <v>1</v>
      </c>
      <c r="G187" s="574"/>
      <c r="H187" s="574"/>
      <c r="I187" s="596"/>
      <c r="J187" s="298"/>
      <c r="K187" s="298"/>
      <c r="L187" s="298"/>
      <c r="M187" s="298"/>
      <c r="N187" s="298"/>
      <c r="O187" s="295"/>
    </row>
    <row r="188" spans="2:15" x14ac:dyDescent="0.15">
      <c r="B188" s="580"/>
      <c r="C188" s="576"/>
      <c r="D188" s="295" t="s">
        <v>325</v>
      </c>
      <c r="E188" s="301">
        <v>2</v>
      </c>
      <c r="F188" s="301">
        <v>2</v>
      </c>
      <c r="G188" s="574"/>
      <c r="H188" s="574"/>
      <c r="I188" s="596"/>
      <c r="J188" s="298"/>
      <c r="K188" s="298"/>
      <c r="L188" s="298"/>
      <c r="M188" s="298"/>
      <c r="N188" s="298"/>
      <c r="O188" s="295"/>
    </row>
    <row r="189" spans="2:15" x14ac:dyDescent="0.15">
      <c r="B189" s="580"/>
      <c r="C189" s="576"/>
      <c r="D189" s="295" t="s">
        <v>326</v>
      </c>
      <c r="E189" s="301">
        <v>9</v>
      </c>
      <c r="F189" s="301">
        <v>9</v>
      </c>
      <c r="G189" s="574"/>
      <c r="H189" s="574"/>
      <c r="I189" s="596"/>
      <c r="J189" s="298"/>
      <c r="K189" s="298"/>
      <c r="L189" s="298"/>
      <c r="M189" s="298"/>
      <c r="N189" s="298"/>
      <c r="O189" s="295"/>
    </row>
    <row r="190" spans="2:15" x14ac:dyDescent="0.15">
      <c r="B190" s="580"/>
      <c r="C190" s="576"/>
      <c r="D190" s="295" t="s">
        <v>331</v>
      </c>
      <c r="E190" s="301">
        <v>12</v>
      </c>
      <c r="F190" s="301">
        <v>12</v>
      </c>
      <c r="G190" s="574"/>
      <c r="H190" s="574"/>
      <c r="I190" s="596"/>
      <c r="J190" s="298"/>
      <c r="K190" s="298"/>
      <c r="L190" s="298"/>
      <c r="M190" s="298"/>
      <c r="N190" s="298"/>
      <c r="O190" s="295"/>
    </row>
    <row r="191" spans="2:15" x14ac:dyDescent="0.15">
      <c r="B191" s="580"/>
      <c r="C191" s="576"/>
      <c r="D191" s="295" t="s">
        <v>332</v>
      </c>
      <c r="E191" s="301">
        <v>7</v>
      </c>
      <c r="F191" s="301"/>
      <c r="G191" s="574"/>
      <c r="H191" s="574"/>
      <c r="I191" s="596"/>
      <c r="J191" s="298"/>
      <c r="K191" s="298"/>
      <c r="L191" s="298"/>
      <c r="M191" s="298"/>
      <c r="N191" s="298"/>
      <c r="O191" s="295"/>
    </row>
    <row r="192" spans="2:15" x14ac:dyDescent="0.15">
      <c r="B192" s="580"/>
      <c r="C192" s="576"/>
      <c r="D192" s="92" t="s">
        <v>333</v>
      </c>
      <c r="E192" s="301">
        <v>10</v>
      </c>
      <c r="F192" s="301">
        <v>10</v>
      </c>
      <c r="G192" s="574"/>
      <c r="H192" s="574"/>
      <c r="I192" s="596"/>
      <c r="J192" s="345"/>
      <c r="K192" s="345"/>
      <c r="L192" s="345"/>
      <c r="M192" s="345"/>
      <c r="N192" s="345"/>
      <c r="O192" s="295"/>
    </row>
    <row r="193" spans="2:15" x14ac:dyDescent="0.15">
      <c r="B193" s="580"/>
      <c r="C193" s="576" t="s">
        <v>373</v>
      </c>
      <c r="D193" s="92" t="s">
        <v>323</v>
      </c>
      <c r="E193" s="301">
        <v>1</v>
      </c>
      <c r="F193" s="301">
        <v>1</v>
      </c>
      <c r="G193" s="574"/>
      <c r="H193" s="574"/>
      <c r="I193" s="596"/>
      <c r="J193" s="345"/>
      <c r="K193" s="345"/>
      <c r="L193" s="345"/>
      <c r="M193" s="345"/>
      <c r="N193" s="345"/>
      <c r="O193" s="295"/>
    </row>
    <row r="194" spans="2:15" x14ac:dyDescent="0.15">
      <c r="B194" s="580"/>
      <c r="C194" s="576"/>
      <c r="D194" s="92" t="s">
        <v>325</v>
      </c>
      <c r="E194" s="301">
        <v>2</v>
      </c>
      <c r="F194" s="301">
        <v>2</v>
      </c>
      <c r="G194" s="574"/>
      <c r="H194" s="574"/>
      <c r="I194" s="596"/>
      <c r="J194" s="345"/>
      <c r="K194" s="345"/>
      <c r="L194" s="345"/>
      <c r="M194" s="345"/>
      <c r="N194" s="345"/>
      <c r="O194" s="295"/>
    </row>
    <row r="195" spans="2:15" x14ac:dyDescent="0.15">
      <c r="B195" s="580"/>
      <c r="C195" s="576"/>
      <c r="D195" s="92" t="s">
        <v>326</v>
      </c>
      <c r="E195" s="301">
        <v>9</v>
      </c>
      <c r="F195" s="301">
        <v>9</v>
      </c>
      <c r="G195" s="574"/>
      <c r="H195" s="574"/>
      <c r="I195" s="596"/>
      <c r="J195" s="345"/>
      <c r="K195" s="345"/>
      <c r="L195" s="345"/>
      <c r="M195" s="345"/>
      <c r="N195" s="345"/>
      <c r="O195" s="295"/>
    </row>
    <row r="196" spans="2:15" x14ac:dyDescent="0.15">
      <c r="B196" s="580"/>
      <c r="C196" s="576"/>
      <c r="D196" s="92" t="s">
        <v>331</v>
      </c>
      <c r="E196" s="301">
        <v>12</v>
      </c>
      <c r="F196" s="301">
        <v>12</v>
      </c>
      <c r="G196" s="574"/>
      <c r="H196" s="574"/>
      <c r="I196" s="596"/>
      <c r="J196" s="345"/>
      <c r="K196" s="345"/>
      <c r="L196" s="345"/>
      <c r="M196" s="345"/>
      <c r="N196" s="345"/>
      <c r="O196" s="295"/>
    </row>
    <row r="197" spans="2:15" x14ac:dyDescent="0.15">
      <c r="B197" s="580"/>
      <c r="C197" s="576"/>
      <c r="D197" s="92" t="s">
        <v>332</v>
      </c>
      <c r="E197" s="301">
        <v>7</v>
      </c>
      <c r="F197" s="301"/>
      <c r="G197" s="574"/>
      <c r="H197" s="574"/>
      <c r="I197" s="596"/>
      <c r="J197" s="345"/>
      <c r="K197" s="345"/>
      <c r="L197" s="345"/>
      <c r="M197" s="345"/>
      <c r="N197" s="345"/>
      <c r="O197" s="295"/>
    </row>
    <row r="198" spans="2:15" x14ac:dyDescent="0.15">
      <c r="B198" s="580"/>
      <c r="C198" s="576"/>
      <c r="D198" s="92" t="s">
        <v>333</v>
      </c>
      <c r="E198" s="301">
        <v>10</v>
      </c>
      <c r="F198" s="301">
        <v>10</v>
      </c>
      <c r="G198" s="574"/>
      <c r="H198" s="574"/>
      <c r="I198" s="596"/>
      <c r="J198" s="345"/>
      <c r="K198" s="345"/>
      <c r="L198" s="345"/>
      <c r="M198" s="345"/>
      <c r="N198" s="345"/>
      <c r="O198" s="295"/>
    </row>
    <row r="199" spans="2:15" x14ac:dyDescent="0.15">
      <c r="B199" s="580"/>
      <c r="C199" s="576" t="s">
        <v>374</v>
      </c>
      <c r="D199" s="92" t="s">
        <v>323</v>
      </c>
      <c r="E199" s="301">
        <v>1</v>
      </c>
      <c r="F199" s="301">
        <v>1</v>
      </c>
      <c r="G199" s="574"/>
      <c r="H199" s="574"/>
      <c r="I199" s="596"/>
      <c r="J199" s="345"/>
      <c r="K199" s="345"/>
      <c r="L199" s="345"/>
      <c r="M199" s="345"/>
      <c r="N199" s="345"/>
      <c r="O199" s="295"/>
    </row>
    <row r="200" spans="2:15" x14ac:dyDescent="0.15">
      <c r="B200" s="580"/>
      <c r="C200" s="576"/>
      <c r="D200" s="92" t="s">
        <v>325</v>
      </c>
      <c r="E200" s="301">
        <v>2</v>
      </c>
      <c r="F200" s="301">
        <v>2</v>
      </c>
      <c r="G200" s="574"/>
      <c r="H200" s="574"/>
      <c r="I200" s="596"/>
      <c r="J200" s="345"/>
      <c r="K200" s="345"/>
      <c r="L200" s="345"/>
      <c r="M200" s="345"/>
      <c r="N200" s="345"/>
      <c r="O200" s="295"/>
    </row>
    <row r="201" spans="2:15" x14ac:dyDescent="0.15">
      <c r="B201" s="580"/>
      <c r="C201" s="576"/>
      <c r="D201" s="92" t="s">
        <v>326</v>
      </c>
      <c r="E201" s="301">
        <v>9</v>
      </c>
      <c r="F201" s="301">
        <v>5</v>
      </c>
      <c r="G201" s="574"/>
      <c r="H201" s="574"/>
      <c r="I201" s="596"/>
      <c r="J201" s="345"/>
      <c r="K201" s="345"/>
      <c r="L201" s="345"/>
      <c r="M201" s="345"/>
      <c r="N201" s="345"/>
      <c r="O201" s="295"/>
    </row>
    <row r="202" spans="2:15" x14ac:dyDescent="0.15">
      <c r="B202" s="580"/>
      <c r="C202" s="576"/>
      <c r="D202" s="92" t="s">
        <v>331</v>
      </c>
      <c r="E202" s="301">
        <v>8</v>
      </c>
      <c r="F202" s="301">
        <v>8</v>
      </c>
      <c r="G202" s="574"/>
      <c r="H202" s="574"/>
      <c r="I202" s="596"/>
      <c r="J202" s="345"/>
      <c r="K202" s="345"/>
      <c r="L202" s="345"/>
      <c r="M202" s="345"/>
      <c r="N202" s="345"/>
      <c r="O202" s="295"/>
    </row>
    <row r="203" spans="2:15" x14ac:dyDescent="0.15">
      <c r="B203" s="580"/>
      <c r="C203" s="576"/>
      <c r="D203" s="92" t="s">
        <v>332</v>
      </c>
      <c r="E203" s="301">
        <v>5</v>
      </c>
      <c r="F203" s="301"/>
      <c r="G203" s="574"/>
      <c r="H203" s="574"/>
      <c r="I203" s="596"/>
      <c r="J203" s="345"/>
      <c r="K203" s="345"/>
      <c r="L203" s="345"/>
      <c r="M203" s="345"/>
      <c r="N203" s="345"/>
      <c r="O203" s="295"/>
    </row>
    <row r="204" spans="2:15" x14ac:dyDescent="0.15">
      <c r="B204" s="580"/>
      <c r="C204" s="576" t="s">
        <v>375</v>
      </c>
      <c r="D204" s="92" t="s">
        <v>323</v>
      </c>
      <c r="E204" s="301">
        <v>1</v>
      </c>
      <c r="F204" s="301">
        <v>1</v>
      </c>
      <c r="G204" s="574"/>
      <c r="H204" s="574"/>
      <c r="I204" s="596"/>
      <c r="J204" s="345"/>
      <c r="K204" s="345"/>
      <c r="L204" s="345"/>
      <c r="M204" s="345"/>
      <c r="N204" s="345"/>
      <c r="O204" s="295"/>
    </row>
    <row r="205" spans="2:15" x14ac:dyDescent="0.15">
      <c r="B205" s="580"/>
      <c r="C205" s="576"/>
      <c r="D205" s="92" t="s">
        <v>325</v>
      </c>
      <c r="E205" s="301">
        <v>1</v>
      </c>
      <c r="F205" s="301">
        <v>1</v>
      </c>
      <c r="G205" s="574"/>
      <c r="H205" s="574"/>
      <c r="I205" s="596"/>
      <c r="J205" s="345"/>
      <c r="K205" s="345"/>
      <c r="L205" s="345"/>
      <c r="M205" s="345"/>
      <c r="N205" s="345"/>
      <c r="O205" s="295"/>
    </row>
    <row r="206" spans="2:15" x14ac:dyDescent="0.15">
      <c r="B206" s="580"/>
      <c r="C206" s="576"/>
      <c r="D206" s="92" t="s">
        <v>326</v>
      </c>
      <c r="E206" s="301">
        <v>2</v>
      </c>
      <c r="F206" s="301">
        <v>2</v>
      </c>
      <c r="G206" s="574"/>
      <c r="H206" s="574"/>
      <c r="I206" s="596"/>
      <c r="J206" s="345"/>
      <c r="K206" s="345"/>
      <c r="L206" s="345"/>
      <c r="M206" s="345"/>
      <c r="N206" s="345"/>
      <c r="O206" s="295"/>
    </row>
    <row r="207" spans="2:15" x14ac:dyDescent="0.15">
      <c r="B207" s="580"/>
      <c r="C207" s="576"/>
      <c r="D207" s="92" t="s">
        <v>331</v>
      </c>
      <c r="E207" s="301">
        <v>3</v>
      </c>
      <c r="F207" s="301">
        <v>3</v>
      </c>
      <c r="G207" s="574"/>
      <c r="H207" s="574"/>
      <c r="I207" s="596"/>
      <c r="J207" s="345"/>
      <c r="K207" s="345"/>
      <c r="L207" s="345"/>
      <c r="M207" s="345"/>
      <c r="N207" s="345"/>
      <c r="O207" s="295"/>
    </row>
    <row r="208" spans="2:15" x14ac:dyDescent="0.15">
      <c r="B208" s="580"/>
      <c r="C208" s="576"/>
      <c r="D208" s="92" t="s">
        <v>332</v>
      </c>
      <c r="E208" s="301">
        <v>3</v>
      </c>
      <c r="F208" s="301"/>
      <c r="G208" s="574"/>
      <c r="H208" s="574"/>
      <c r="I208" s="596"/>
      <c r="J208" s="345"/>
      <c r="K208" s="345"/>
      <c r="L208" s="345"/>
      <c r="M208" s="345"/>
      <c r="N208" s="345"/>
      <c r="O208" s="295"/>
    </row>
    <row r="209" spans="1:16" x14ac:dyDescent="0.15">
      <c r="B209" s="580"/>
      <c r="C209" s="576" t="s">
        <v>376</v>
      </c>
      <c r="D209" s="92" t="s">
        <v>323</v>
      </c>
      <c r="E209" s="301">
        <v>1</v>
      </c>
      <c r="F209" s="301">
        <v>1</v>
      </c>
      <c r="G209" s="574"/>
      <c r="H209" s="574"/>
      <c r="I209" s="596"/>
      <c r="J209" s="345"/>
      <c r="K209" s="345"/>
      <c r="L209" s="345"/>
      <c r="M209" s="345"/>
      <c r="N209" s="345"/>
      <c r="O209" s="295"/>
    </row>
    <row r="210" spans="1:16" x14ac:dyDescent="0.15">
      <c r="B210" s="580"/>
      <c r="C210" s="576"/>
      <c r="D210" s="92" t="s">
        <v>325</v>
      </c>
      <c r="E210" s="301">
        <v>1</v>
      </c>
      <c r="F210" s="301">
        <v>1</v>
      </c>
      <c r="G210" s="574"/>
      <c r="H210" s="574"/>
      <c r="I210" s="596"/>
      <c r="J210" s="345"/>
      <c r="K210" s="345"/>
      <c r="L210" s="345"/>
      <c r="M210" s="345"/>
      <c r="N210" s="345"/>
      <c r="O210" s="295"/>
    </row>
    <row r="211" spans="1:16" x14ac:dyDescent="0.15">
      <c r="B211" s="580"/>
      <c r="C211" s="576"/>
      <c r="D211" s="92" t="s">
        <v>334</v>
      </c>
      <c r="E211" s="301">
        <v>10</v>
      </c>
      <c r="F211" s="301">
        <v>10</v>
      </c>
      <c r="G211" s="574"/>
      <c r="H211" s="574"/>
      <c r="I211" s="596"/>
      <c r="J211" s="345"/>
      <c r="K211" s="345"/>
      <c r="L211" s="345"/>
      <c r="M211" s="345"/>
      <c r="N211" s="345"/>
      <c r="O211" s="295"/>
    </row>
    <row r="212" spans="1:16" x14ac:dyDescent="0.15">
      <c r="B212" s="580"/>
      <c r="C212" s="576"/>
      <c r="D212" s="92" t="s">
        <v>335</v>
      </c>
      <c r="E212" s="301">
        <v>2</v>
      </c>
      <c r="F212" s="301">
        <v>2</v>
      </c>
      <c r="G212" s="574"/>
      <c r="H212" s="574"/>
      <c r="I212" s="596"/>
      <c r="J212" s="345"/>
      <c r="K212" s="345"/>
      <c r="L212" s="345"/>
      <c r="M212" s="345"/>
      <c r="N212" s="345"/>
      <c r="O212" s="295"/>
    </row>
    <row r="213" spans="1:16" x14ac:dyDescent="0.15">
      <c r="B213" s="580"/>
      <c r="C213" s="576"/>
      <c r="D213" s="92" t="s">
        <v>336</v>
      </c>
      <c r="E213" s="301">
        <v>2</v>
      </c>
      <c r="F213" s="301">
        <v>2</v>
      </c>
      <c r="G213" s="574"/>
      <c r="H213" s="574"/>
      <c r="I213" s="596"/>
      <c r="J213" s="345"/>
      <c r="K213" s="345"/>
      <c r="L213" s="345"/>
      <c r="M213" s="345"/>
      <c r="N213" s="345"/>
      <c r="O213" s="295"/>
    </row>
    <row r="214" spans="1:16" x14ac:dyDescent="0.15">
      <c r="B214" s="580"/>
      <c r="C214" s="576"/>
      <c r="D214" s="92" t="s">
        <v>337</v>
      </c>
      <c r="E214" s="301">
        <v>2</v>
      </c>
      <c r="F214" s="301">
        <v>2</v>
      </c>
      <c r="G214" s="574"/>
      <c r="H214" s="574"/>
      <c r="I214" s="596"/>
      <c r="J214" s="345"/>
      <c r="K214" s="345"/>
      <c r="L214" s="345"/>
      <c r="M214" s="345"/>
      <c r="N214" s="345"/>
      <c r="O214" s="295"/>
    </row>
    <row r="215" spans="1:16" x14ac:dyDescent="0.15">
      <c r="B215" s="580"/>
      <c r="C215" s="576"/>
      <c r="D215" s="92" t="s">
        <v>338</v>
      </c>
      <c r="E215" s="301">
        <v>2</v>
      </c>
      <c r="F215" s="301"/>
      <c r="G215" s="574"/>
      <c r="H215" s="574"/>
      <c r="I215" s="596"/>
      <c r="J215" s="345"/>
      <c r="K215" s="345"/>
      <c r="L215" s="345"/>
      <c r="M215" s="345"/>
      <c r="N215" s="345"/>
      <c r="O215" s="295"/>
    </row>
    <row r="216" spans="1:16" x14ac:dyDescent="0.15">
      <c r="B216" s="580"/>
      <c r="C216" s="576"/>
      <c r="D216" s="92" t="s">
        <v>339</v>
      </c>
      <c r="E216" s="301">
        <v>4</v>
      </c>
      <c r="F216" s="301"/>
      <c r="G216" s="575"/>
      <c r="H216" s="575"/>
      <c r="I216" s="597"/>
      <c r="J216" s="344"/>
      <c r="K216" s="344"/>
      <c r="L216" s="344"/>
      <c r="M216" s="344"/>
      <c r="N216" s="344"/>
      <c r="O216" s="295"/>
    </row>
    <row r="217" spans="1:16" ht="18.75" customHeight="1" x14ac:dyDescent="0.15">
      <c r="A217" s="98" t="s">
        <v>919</v>
      </c>
      <c r="B217" s="580"/>
      <c r="C217" s="593" t="s">
        <v>329</v>
      </c>
      <c r="D217" s="594"/>
      <c r="E217" s="83">
        <f>SUM(E155:E216)</f>
        <v>347</v>
      </c>
      <c r="F217" s="83">
        <f t="shared" ref="F217:N217" si="2">SUM(F155:F216)</f>
        <v>273</v>
      </c>
      <c r="G217" s="83">
        <f t="shared" si="2"/>
        <v>78</v>
      </c>
      <c r="H217" s="83">
        <f t="shared" si="2"/>
        <v>0</v>
      </c>
      <c r="I217" s="83">
        <f t="shared" si="2"/>
        <v>0</v>
      </c>
      <c r="J217" s="357">
        <f t="shared" si="2"/>
        <v>40</v>
      </c>
      <c r="K217" s="357">
        <f t="shared" si="2"/>
        <v>1</v>
      </c>
      <c r="L217" s="357">
        <f t="shared" si="2"/>
        <v>39</v>
      </c>
      <c r="M217" s="357">
        <f t="shared" si="2"/>
        <v>0</v>
      </c>
      <c r="N217" s="357">
        <f t="shared" si="2"/>
        <v>38</v>
      </c>
      <c r="O217" s="296" t="s">
        <v>896</v>
      </c>
      <c r="P217" s="340" t="s">
        <v>1201</v>
      </c>
    </row>
    <row r="218" spans="1:16" ht="43.15" customHeight="1" x14ac:dyDescent="0.15">
      <c r="B218" s="573" t="s">
        <v>504</v>
      </c>
      <c r="C218" s="573" t="s">
        <v>399</v>
      </c>
      <c r="D218" s="206" t="s">
        <v>316</v>
      </c>
      <c r="E218" s="237">
        <v>1</v>
      </c>
      <c r="F218" s="237">
        <v>1</v>
      </c>
      <c r="G218" s="583">
        <v>34</v>
      </c>
      <c r="H218" s="583" t="s">
        <v>402</v>
      </c>
      <c r="I218" s="586" t="s">
        <v>1314</v>
      </c>
      <c r="J218" s="352">
        <f>SUM(K218:L218)</f>
        <v>33</v>
      </c>
      <c r="K218" s="358">
        <f>LEN(I218)-LEN(SUBSTITUTE(I218,_cn,""))</f>
        <v>2</v>
      </c>
      <c r="L218" s="358">
        <f>LEN(I218)-LEN(SUBSTITUTE(I218,_bn,""))</f>
        <v>31</v>
      </c>
      <c r="M218" s="358">
        <f>LEN(I218)-LEN(SUBSTITUTE(I218,_Wait,""))</f>
        <v>0</v>
      </c>
      <c r="N218" s="358">
        <f>G218-J218-M218</f>
        <v>1</v>
      </c>
      <c r="O218" s="92"/>
    </row>
    <row r="219" spans="1:16" ht="43.15" customHeight="1" x14ac:dyDescent="0.15">
      <c r="B219" s="578"/>
      <c r="C219" s="578"/>
      <c r="D219" s="206" t="s">
        <v>515</v>
      </c>
      <c r="E219" s="237">
        <v>1</v>
      </c>
      <c r="F219" s="237"/>
      <c r="G219" s="584"/>
      <c r="H219" s="584"/>
      <c r="I219" s="587"/>
      <c r="J219" s="349"/>
      <c r="K219" s="349"/>
      <c r="L219" s="349"/>
      <c r="M219" s="349"/>
      <c r="N219" s="349"/>
      <c r="O219" s="92"/>
    </row>
    <row r="220" spans="1:16" ht="43.15" customHeight="1" x14ac:dyDescent="0.15">
      <c r="B220" s="578"/>
      <c r="C220" s="578"/>
      <c r="D220" s="206" t="s">
        <v>317</v>
      </c>
      <c r="E220" s="237">
        <v>8</v>
      </c>
      <c r="F220" s="237">
        <v>2</v>
      </c>
      <c r="G220" s="584"/>
      <c r="H220" s="584"/>
      <c r="I220" s="587"/>
      <c r="J220" s="349"/>
      <c r="K220" s="349"/>
      <c r="L220" s="349"/>
      <c r="M220" s="349"/>
      <c r="N220" s="349"/>
      <c r="O220" s="92"/>
    </row>
    <row r="221" spans="1:16" ht="43.15" customHeight="1" x14ac:dyDescent="0.15">
      <c r="B221" s="578"/>
      <c r="C221" s="578"/>
      <c r="D221" s="206" t="s">
        <v>318</v>
      </c>
      <c r="E221" s="237">
        <v>1</v>
      </c>
      <c r="F221" s="237">
        <v>1</v>
      </c>
      <c r="G221" s="584"/>
      <c r="H221" s="584"/>
      <c r="I221" s="587"/>
      <c r="J221" s="349"/>
      <c r="K221" s="349"/>
      <c r="L221" s="349"/>
      <c r="M221" s="349"/>
      <c r="N221" s="349"/>
      <c r="O221" s="92"/>
    </row>
    <row r="222" spans="1:16" ht="43.15" customHeight="1" x14ac:dyDescent="0.15">
      <c r="B222" s="578"/>
      <c r="C222" s="578"/>
      <c r="D222" s="206" t="s">
        <v>515</v>
      </c>
      <c r="E222" s="237">
        <v>1</v>
      </c>
      <c r="F222" s="237"/>
      <c r="G222" s="584"/>
      <c r="H222" s="584"/>
      <c r="I222" s="587"/>
      <c r="J222" s="349"/>
      <c r="K222" s="349"/>
      <c r="L222" s="349"/>
      <c r="M222" s="349"/>
      <c r="N222" s="349"/>
      <c r="O222" s="92"/>
    </row>
    <row r="223" spans="1:16" ht="43.15" customHeight="1" x14ac:dyDescent="0.15">
      <c r="B223" s="578"/>
      <c r="C223" s="578"/>
      <c r="D223" s="206" t="s">
        <v>317</v>
      </c>
      <c r="E223" s="237">
        <v>12</v>
      </c>
      <c r="F223" s="237">
        <v>2</v>
      </c>
      <c r="G223" s="584"/>
      <c r="H223" s="584"/>
      <c r="I223" s="587"/>
      <c r="J223" s="349"/>
      <c r="K223" s="349"/>
      <c r="L223" s="349"/>
      <c r="M223" s="349"/>
      <c r="N223" s="349"/>
      <c r="O223" s="92"/>
    </row>
    <row r="224" spans="1:16" ht="43.15" customHeight="1" x14ac:dyDescent="0.15">
      <c r="B224" s="578"/>
      <c r="C224" s="578"/>
      <c r="D224" s="206" t="s">
        <v>319</v>
      </c>
      <c r="E224" s="237">
        <v>4</v>
      </c>
      <c r="F224" s="237">
        <v>4</v>
      </c>
      <c r="G224" s="584"/>
      <c r="H224" s="584"/>
      <c r="I224" s="587"/>
      <c r="J224" s="349"/>
      <c r="K224" s="349"/>
      <c r="L224" s="349"/>
      <c r="M224" s="349"/>
      <c r="N224" s="349"/>
      <c r="O224" s="92"/>
    </row>
    <row r="225" spans="1:16" ht="43.15" customHeight="1" x14ac:dyDescent="0.15">
      <c r="B225" s="578"/>
      <c r="C225" s="578"/>
      <c r="D225" s="206" t="s">
        <v>516</v>
      </c>
      <c r="E225" s="237">
        <v>4</v>
      </c>
      <c r="F225" s="237"/>
      <c r="G225" s="584"/>
      <c r="H225" s="584"/>
      <c r="I225" s="587"/>
      <c r="J225" s="349"/>
      <c r="K225" s="349"/>
      <c r="L225" s="349"/>
      <c r="M225" s="349"/>
      <c r="N225" s="349"/>
      <c r="O225" s="92"/>
    </row>
    <row r="226" spans="1:16" ht="43.15" customHeight="1" x14ac:dyDescent="0.15">
      <c r="B226" s="578"/>
      <c r="C226" s="578"/>
      <c r="D226" s="92" t="s">
        <v>317</v>
      </c>
      <c r="E226" s="206">
        <v>38</v>
      </c>
      <c r="F226" s="206">
        <v>8</v>
      </c>
      <c r="G226" s="585"/>
      <c r="H226" s="556"/>
      <c r="I226" s="588"/>
      <c r="J226" s="350"/>
      <c r="K226" s="350"/>
      <c r="L226" s="350"/>
      <c r="M226" s="350"/>
      <c r="N226" s="350"/>
      <c r="O226" s="85"/>
    </row>
    <row r="227" spans="1:16" ht="38.25" x14ac:dyDescent="0.15">
      <c r="A227" s="98" t="s">
        <v>916</v>
      </c>
      <c r="B227" s="579"/>
      <c r="C227" s="579"/>
      <c r="D227" s="93"/>
      <c r="E227" s="94">
        <f>SUM(E218:E226)</f>
        <v>70</v>
      </c>
      <c r="F227" s="94">
        <f>SUM(F218:F226)</f>
        <v>18</v>
      </c>
      <c r="G227" s="94">
        <f>SUM(G218:G226)</f>
        <v>34</v>
      </c>
      <c r="H227" s="94"/>
      <c r="I227" s="95"/>
      <c r="J227" s="359">
        <f>SUM(J218:J226)</f>
        <v>33</v>
      </c>
      <c r="K227" s="359">
        <f>SUM(K218:K226)</f>
        <v>2</v>
      </c>
      <c r="L227" s="359">
        <f>SUM(L218:L226)</f>
        <v>31</v>
      </c>
      <c r="M227" s="359">
        <f>SUM(M218:M226)</f>
        <v>0</v>
      </c>
      <c r="N227" s="359">
        <f>SUM(N218:N226)</f>
        <v>1</v>
      </c>
      <c r="O227" s="253" t="s">
        <v>889</v>
      </c>
      <c r="P227" s="340" t="s">
        <v>1201</v>
      </c>
    </row>
    <row r="228" spans="1:16" ht="25.5" customHeight="1" x14ac:dyDescent="0.15">
      <c r="B228" s="573" t="s">
        <v>508</v>
      </c>
      <c r="C228" s="591" t="s">
        <v>509</v>
      </c>
      <c r="D228" s="238" t="s">
        <v>510</v>
      </c>
      <c r="E228" s="206">
        <v>1</v>
      </c>
      <c r="F228" s="237">
        <v>7</v>
      </c>
      <c r="G228" s="581">
        <v>0</v>
      </c>
      <c r="H228" s="581"/>
      <c r="I228" s="609"/>
      <c r="J228" s="352">
        <f>SUM(K228:L228)</f>
        <v>0</v>
      </c>
      <c r="K228" s="352">
        <f>LEN(I228)-LEN(SUBSTITUTE(I228,_cn,""))</f>
        <v>0</v>
      </c>
      <c r="L228" s="352">
        <f>LEN(I228)-LEN(SUBSTITUTE(I228,_bn,""))</f>
        <v>0</v>
      </c>
      <c r="M228" s="352">
        <f>LEN(I228)-LEN(SUBSTITUTE(I228,_Wait,""))</f>
        <v>0</v>
      </c>
      <c r="N228" s="352">
        <f>G228-J228-M228</f>
        <v>0</v>
      </c>
      <c r="O228" s="85"/>
    </row>
    <row r="229" spans="1:16" ht="25.5" customHeight="1" x14ac:dyDescent="0.15">
      <c r="B229" s="578"/>
      <c r="C229" s="620"/>
      <c r="D229" s="238" t="s">
        <v>605</v>
      </c>
      <c r="E229" s="206">
        <v>2</v>
      </c>
      <c r="F229" s="237"/>
      <c r="G229" s="582"/>
      <c r="H229" s="582"/>
      <c r="I229" s="610"/>
      <c r="J229" s="342"/>
      <c r="K229" s="342"/>
      <c r="L229" s="342"/>
      <c r="M229" s="342"/>
      <c r="N229" s="342"/>
      <c r="O229" s="101"/>
    </row>
    <row r="230" spans="1:16" ht="15.75" customHeight="1" x14ac:dyDescent="0.15">
      <c r="B230" s="578"/>
      <c r="C230" s="620"/>
      <c r="D230" s="102" t="s">
        <v>509</v>
      </c>
      <c r="E230" s="206">
        <v>24</v>
      </c>
      <c r="F230" s="237"/>
      <c r="G230" s="592"/>
      <c r="H230" s="555"/>
      <c r="I230" s="611"/>
      <c r="J230" s="351"/>
      <c r="K230" s="351"/>
      <c r="L230" s="351"/>
      <c r="M230" s="351"/>
      <c r="N230" s="351"/>
      <c r="O230" s="101"/>
    </row>
    <row r="231" spans="1:16" ht="15.75" customHeight="1" x14ac:dyDescent="0.15">
      <c r="B231" s="579"/>
      <c r="C231" s="621"/>
      <c r="D231" s="93"/>
      <c r="E231" s="93">
        <f>SUM(E228:E230)</f>
        <v>27</v>
      </c>
      <c r="F231" s="93"/>
      <c r="G231" s="93"/>
      <c r="H231" s="93"/>
      <c r="I231" s="93"/>
      <c r="J231" s="360">
        <f>SUM(J228:J230)</f>
        <v>0</v>
      </c>
      <c r="K231" s="360">
        <f>SUM(K228:K230)</f>
        <v>0</v>
      </c>
      <c r="L231" s="360">
        <f>SUM(L228:L230)</f>
        <v>0</v>
      </c>
      <c r="M231" s="360">
        <f>SUM(M228:M230)</f>
        <v>0</v>
      </c>
      <c r="N231" s="360">
        <f>SUM(N228:N230)</f>
        <v>0</v>
      </c>
      <c r="O231" s="93"/>
    </row>
    <row r="232" spans="1:16" x14ac:dyDescent="0.15">
      <c r="B232" s="573" t="s">
        <v>343</v>
      </c>
      <c r="C232" s="591" t="s">
        <v>400</v>
      </c>
      <c r="D232" s="205" t="s">
        <v>295</v>
      </c>
      <c r="E232" s="206">
        <v>1</v>
      </c>
      <c r="F232" s="237">
        <v>7</v>
      </c>
      <c r="G232" s="581">
        <v>0</v>
      </c>
      <c r="H232" s="581"/>
      <c r="I232" s="612" t="s">
        <v>1344</v>
      </c>
      <c r="J232" s="352">
        <f>SUM(K232:L232)</f>
        <v>1</v>
      </c>
      <c r="K232" s="352">
        <f>LEN(I232)-LEN(SUBSTITUTE(I232,_cn,""))</f>
        <v>0</v>
      </c>
      <c r="L232" s="352">
        <f>LEN(I232)-LEN(SUBSTITUTE(I232,_bn,""))</f>
        <v>1</v>
      </c>
      <c r="M232" s="352">
        <f>LEN(I232)-LEN(SUBSTITUTE(I232,_Wait,""))</f>
        <v>0</v>
      </c>
      <c r="N232" s="352">
        <f>G232-J232-M232</f>
        <v>-1</v>
      </c>
      <c r="O232" s="85"/>
    </row>
    <row r="233" spans="1:16" ht="15.75" customHeight="1" x14ac:dyDescent="0.15">
      <c r="B233" s="578"/>
      <c r="C233" s="556"/>
      <c r="D233" s="102" t="s">
        <v>320</v>
      </c>
      <c r="E233" s="206">
        <v>5</v>
      </c>
      <c r="F233" s="237"/>
      <c r="G233" s="592"/>
      <c r="H233" s="555"/>
      <c r="I233" s="613"/>
      <c r="J233" s="351"/>
      <c r="K233" s="351"/>
      <c r="L233" s="351"/>
      <c r="M233" s="351"/>
      <c r="N233" s="351"/>
      <c r="O233" s="101"/>
    </row>
    <row r="234" spans="1:16" x14ac:dyDescent="0.15">
      <c r="A234" s="98" t="s">
        <v>906</v>
      </c>
      <c r="B234" s="556"/>
      <c r="C234" s="277"/>
      <c r="D234" s="93"/>
      <c r="E234" s="94">
        <f>SUM(E232:E233)</f>
        <v>6</v>
      </c>
      <c r="F234" s="94">
        <f>SUM(F232:F233)</f>
        <v>7</v>
      </c>
      <c r="G234" s="94">
        <f>SUM(G232:G233)</f>
        <v>0</v>
      </c>
      <c r="H234" s="94"/>
      <c r="I234" s="94">
        <f t="shared" ref="I234:N234" si="3">SUM(I232:I233)</f>
        <v>0</v>
      </c>
      <c r="J234" s="361">
        <f t="shared" si="3"/>
        <v>1</v>
      </c>
      <c r="K234" s="361">
        <f t="shared" si="3"/>
        <v>0</v>
      </c>
      <c r="L234" s="361">
        <f t="shared" si="3"/>
        <v>1</v>
      </c>
      <c r="M234" s="361">
        <f t="shared" si="3"/>
        <v>0</v>
      </c>
      <c r="N234" s="361">
        <f t="shared" si="3"/>
        <v>-1</v>
      </c>
      <c r="O234" s="96"/>
      <c r="P234" s="340" t="s">
        <v>1201</v>
      </c>
    </row>
    <row r="235" spans="1:16" ht="40.5" x14ac:dyDescent="0.15">
      <c r="B235" s="573" t="s">
        <v>342</v>
      </c>
      <c r="C235" s="607" t="s">
        <v>377</v>
      </c>
      <c r="D235" s="56" t="s">
        <v>401</v>
      </c>
      <c r="E235" s="211">
        <v>3</v>
      </c>
      <c r="F235" s="211">
        <v>1</v>
      </c>
      <c r="G235" s="589">
        <v>0</v>
      </c>
      <c r="H235" s="589"/>
      <c r="I235" s="614"/>
      <c r="J235" s="352">
        <f>SUM(K235:L235)</f>
        <v>0</v>
      </c>
      <c r="K235" s="362">
        <f>LEN(I235)-LEN(SUBSTITUTE(I235,_cn,""))</f>
        <v>0</v>
      </c>
      <c r="L235" s="362">
        <f>LEN(I235)-LEN(SUBSTITUTE(I235,_bn,""))</f>
        <v>0</v>
      </c>
      <c r="M235" s="362">
        <f>LEN(I235)-LEN(SUBSTITUTE(I235,_Wait,""))</f>
        <v>0</v>
      </c>
      <c r="N235" s="362">
        <f>G235-J235-M235</f>
        <v>0</v>
      </c>
      <c r="O235" s="606" t="s">
        <v>385</v>
      </c>
    </row>
    <row r="236" spans="1:16" ht="40.5" x14ac:dyDescent="0.15">
      <c r="B236" s="578"/>
      <c r="C236" s="608"/>
      <c r="D236" s="56" t="s">
        <v>380</v>
      </c>
      <c r="E236" s="211">
        <v>3</v>
      </c>
      <c r="F236" s="211">
        <v>3</v>
      </c>
      <c r="G236" s="590"/>
      <c r="H236" s="590"/>
      <c r="I236" s="615"/>
      <c r="J236" s="291"/>
      <c r="K236" s="291"/>
      <c r="L236" s="291"/>
      <c r="M236" s="291"/>
      <c r="N236" s="291"/>
      <c r="O236" s="555"/>
    </row>
    <row r="237" spans="1:16" x14ac:dyDescent="0.15">
      <c r="B237" s="578"/>
      <c r="C237" s="608"/>
      <c r="D237" s="56" t="s">
        <v>322</v>
      </c>
      <c r="E237" s="211">
        <v>6</v>
      </c>
      <c r="F237" s="211">
        <v>3</v>
      </c>
      <c r="G237" s="590"/>
      <c r="H237" s="590"/>
      <c r="I237" s="615"/>
      <c r="J237" s="291"/>
      <c r="K237" s="291"/>
      <c r="L237" s="291"/>
      <c r="M237" s="291"/>
      <c r="N237" s="291"/>
      <c r="O237" s="555"/>
    </row>
    <row r="238" spans="1:16" ht="54" x14ac:dyDescent="0.15">
      <c r="B238" s="578"/>
      <c r="C238" s="608"/>
      <c r="D238" s="56" t="s">
        <v>381</v>
      </c>
      <c r="E238" s="211">
        <v>18</v>
      </c>
      <c r="F238" s="211">
        <v>6</v>
      </c>
      <c r="G238" s="590"/>
      <c r="H238" s="590"/>
      <c r="I238" s="615"/>
      <c r="J238" s="291"/>
      <c r="K238" s="291"/>
      <c r="L238" s="291"/>
      <c r="M238" s="291"/>
      <c r="N238" s="291"/>
      <c r="O238" s="555"/>
    </row>
    <row r="239" spans="1:16" ht="40.5" x14ac:dyDescent="0.15">
      <c r="B239" s="578"/>
      <c r="C239" s="608"/>
      <c r="D239" s="56" t="s">
        <v>379</v>
      </c>
      <c r="E239" s="211">
        <v>46</v>
      </c>
      <c r="F239" s="211">
        <v>18</v>
      </c>
      <c r="G239" s="590"/>
      <c r="H239" s="590"/>
      <c r="I239" s="616"/>
      <c r="J239" s="291"/>
      <c r="K239" s="291"/>
      <c r="L239" s="291"/>
      <c r="M239" s="291"/>
      <c r="N239" s="291"/>
      <c r="O239" s="555"/>
    </row>
    <row r="240" spans="1:16" ht="23.25" customHeight="1" x14ac:dyDescent="0.15">
      <c r="A240" s="98" t="s">
        <v>907</v>
      </c>
      <c r="B240" s="293"/>
      <c r="C240" s="293"/>
      <c r="D240" s="93"/>
      <c r="E240" s="94">
        <f>SUM(E235:E239)</f>
        <v>76</v>
      </c>
      <c r="F240" s="94" t="e">
        <f>#N/A</f>
        <v>#N/A</v>
      </c>
      <c r="G240" s="94">
        <v>0</v>
      </c>
      <c r="H240" s="94"/>
      <c r="I240" s="94" t="e">
        <f>#N/A</f>
        <v>#N/A</v>
      </c>
      <c r="J240" s="361">
        <f>SUM(J235:J239)</f>
        <v>0</v>
      </c>
      <c r="K240" s="361">
        <f>SUM(K235:K239)</f>
        <v>0</v>
      </c>
      <c r="L240" s="361">
        <f>SUM(L235:L239)</f>
        <v>0</v>
      </c>
      <c r="M240" s="361">
        <f>SUM(M235:M239)</f>
        <v>0</v>
      </c>
      <c r="N240" s="361">
        <f>SUM(N235:N239)</f>
        <v>0</v>
      </c>
      <c r="O240" s="96"/>
      <c r="P240" s="340" t="s">
        <v>1201</v>
      </c>
    </row>
    <row r="241" spans="1:16" s="104" customFormat="1" ht="23.25" customHeight="1" x14ac:dyDescent="0.15">
      <c r="B241" s="573" t="s">
        <v>537</v>
      </c>
      <c r="C241" s="573" t="s">
        <v>521</v>
      </c>
      <c r="D241" s="56" t="s">
        <v>1319</v>
      </c>
      <c r="E241" s="206">
        <v>3</v>
      </c>
      <c r="F241" s="206"/>
      <c r="G241" s="206"/>
      <c r="H241" s="206"/>
      <c r="I241" s="617"/>
      <c r="J241" s="352">
        <f>SUM(K241:L241)</f>
        <v>0</v>
      </c>
      <c r="K241" s="363">
        <f>LEN(I241)-LEN(SUBSTITUTE(I241,_cn,""))</f>
        <v>0</v>
      </c>
      <c r="L241" s="363">
        <f>LEN(I241)-LEN(SUBSTITUTE(I241,_bn,""))</f>
        <v>0</v>
      </c>
      <c r="M241" s="363">
        <f>LEN(I241)-LEN(SUBSTITUTE(I241,_Wait,""))</f>
        <v>0</v>
      </c>
      <c r="N241" s="363">
        <f>G241-J241-M241</f>
        <v>0</v>
      </c>
      <c r="O241" s="85"/>
      <c r="P241" s="86"/>
    </row>
    <row r="242" spans="1:16" s="104" customFormat="1" ht="23.25" customHeight="1" x14ac:dyDescent="0.15">
      <c r="B242" s="578"/>
      <c r="C242" s="578"/>
      <c r="D242" s="403" t="s">
        <v>1320</v>
      </c>
      <c r="E242" s="206">
        <v>15</v>
      </c>
      <c r="F242" s="206"/>
      <c r="G242" s="206"/>
      <c r="H242" s="206"/>
      <c r="I242" s="618"/>
      <c r="J242" s="402"/>
      <c r="K242" s="402"/>
      <c r="L242" s="402"/>
      <c r="M242" s="402"/>
      <c r="N242" s="402"/>
      <c r="O242" s="85"/>
      <c r="P242" s="86"/>
    </row>
    <row r="243" spans="1:16" s="104" customFormat="1" ht="23.25" customHeight="1" x14ac:dyDescent="0.15">
      <c r="B243" s="578"/>
      <c r="C243" s="578"/>
      <c r="D243" s="129" t="s">
        <v>523</v>
      </c>
      <c r="E243" s="206">
        <v>1</v>
      </c>
      <c r="F243" s="206"/>
      <c r="G243" s="206"/>
      <c r="H243" s="206"/>
      <c r="I243" s="618"/>
      <c r="J243" s="299"/>
      <c r="K243" s="299"/>
      <c r="L243" s="299"/>
      <c r="M243" s="299"/>
      <c r="N243" s="299"/>
      <c r="O243" s="85"/>
      <c r="P243" s="86"/>
    </row>
    <row r="244" spans="1:16" s="104" customFormat="1" ht="23.25" customHeight="1" x14ac:dyDescent="0.15">
      <c r="B244" s="578"/>
      <c r="C244" s="578"/>
      <c r="D244" s="56" t="s">
        <v>556</v>
      </c>
      <c r="E244" s="206">
        <v>1</v>
      </c>
      <c r="F244" s="206"/>
      <c r="G244" s="206"/>
      <c r="H244" s="206"/>
      <c r="I244" s="618"/>
      <c r="J244" s="299"/>
      <c r="K244" s="299"/>
      <c r="L244" s="299"/>
      <c r="M244" s="299"/>
      <c r="N244" s="299"/>
      <c r="O244" s="85"/>
      <c r="P244" s="86"/>
    </row>
    <row r="245" spans="1:16" s="104" customFormat="1" ht="23.25" customHeight="1" x14ac:dyDescent="0.15">
      <c r="B245" s="578"/>
      <c r="C245" s="578"/>
      <c r="D245" s="129" t="s">
        <v>524</v>
      </c>
      <c r="E245" s="206">
        <v>3</v>
      </c>
      <c r="F245" s="206"/>
      <c r="G245" s="206"/>
      <c r="H245" s="206"/>
      <c r="I245" s="618"/>
      <c r="J245" s="299"/>
      <c r="K245" s="299"/>
      <c r="L245" s="299"/>
      <c r="M245" s="299"/>
      <c r="N245" s="299"/>
      <c r="O245" s="85"/>
      <c r="P245" s="86"/>
    </row>
    <row r="246" spans="1:16" s="104" customFormat="1" ht="23.25" customHeight="1" x14ac:dyDescent="0.15">
      <c r="B246" s="579"/>
      <c r="C246" s="579"/>
      <c r="D246" s="129" t="s">
        <v>525</v>
      </c>
      <c r="E246" s="206">
        <v>7</v>
      </c>
      <c r="F246" s="206"/>
      <c r="G246" s="206"/>
      <c r="H246" s="206"/>
      <c r="I246" s="619"/>
      <c r="J246" s="300"/>
      <c r="K246" s="300"/>
      <c r="L246" s="300"/>
      <c r="M246" s="300"/>
      <c r="N246" s="300"/>
      <c r="O246" s="85"/>
      <c r="P246" s="86"/>
    </row>
    <row r="247" spans="1:16" s="104" customFormat="1" ht="23.25" customHeight="1" x14ac:dyDescent="0.15">
      <c r="A247" s="104" t="s">
        <v>904</v>
      </c>
      <c r="B247" s="293"/>
      <c r="C247" s="293"/>
      <c r="D247" s="93"/>
      <c r="E247" s="93">
        <f>SUM(E241:E246)</f>
        <v>30</v>
      </c>
      <c r="F247" s="93"/>
      <c r="G247" s="93">
        <v>0</v>
      </c>
      <c r="H247" s="93"/>
      <c r="I247" s="93"/>
      <c r="J247" s="361">
        <f>SUM(J241:J246)</f>
        <v>0</v>
      </c>
      <c r="K247" s="361">
        <f>SUM(K241:K246)</f>
        <v>0</v>
      </c>
      <c r="L247" s="361">
        <f>SUM(L241:L246)</f>
        <v>0</v>
      </c>
      <c r="M247" s="361">
        <f>SUM(M241:M246)</f>
        <v>0</v>
      </c>
      <c r="N247" s="361">
        <f>SUM(N241:N246)</f>
        <v>0</v>
      </c>
      <c r="O247" s="93"/>
      <c r="P247" s="340" t="s">
        <v>1201</v>
      </c>
    </row>
    <row r="248" spans="1:16" s="113" customFormat="1" ht="22.5" customHeight="1" x14ac:dyDescent="0.15">
      <c r="B248" s="598" t="s">
        <v>321</v>
      </c>
      <c r="C248" s="598"/>
      <c r="D248" s="598"/>
      <c r="E248" s="294">
        <f>E7+E16+E25+E35+E46+E64+E90+E119+E154+E217+E227+E231+E234+E240+E247</f>
        <v>1421</v>
      </c>
      <c r="F248" s="294" t="e">
        <f>F7+F16+F25+F35+F46+F64+F90+F119+F154+F217+F227+F231+F234+F240+F247</f>
        <v>#N/A</v>
      </c>
      <c r="G248" s="111">
        <f>G7+G16+G25+G35+G46+G64+G90+G119+G154+G217+G227</f>
        <v>486</v>
      </c>
      <c r="H248" s="111">
        <f t="shared" ref="H248:N248" si="4">H7+H16+H25+H35+H46+H64+H90+H119+H154+H217+H227</f>
        <v>0</v>
      </c>
      <c r="I248" s="111">
        <f t="shared" si="4"/>
        <v>0</v>
      </c>
      <c r="J248" s="111">
        <f t="shared" si="4"/>
        <v>286</v>
      </c>
      <c r="K248" s="111">
        <f t="shared" si="4"/>
        <v>31</v>
      </c>
      <c r="L248" s="111">
        <f t="shared" si="4"/>
        <v>255</v>
      </c>
      <c r="M248" s="111">
        <f t="shared" si="4"/>
        <v>0</v>
      </c>
      <c r="N248" s="111">
        <f t="shared" si="4"/>
        <v>200</v>
      </c>
      <c r="O248" s="112"/>
      <c r="P248" s="340" t="s">
        <v>1201</v>
      </c>
    </row>
    <row r="249" spans="1:16" ht="162" x14ac:dyDescent="0.15">
      <c r="H249" s="76" t="s">
        <v>1321</v>
      </c>
    </row>
    <row r="251" spans="1:16" x14ac:dyDescent="0.15">
      <c r="G251" s="76" t="e">
        <f>G248+#REF!</f>
        <v>#REF!</v>
      </c>
      <c r="H251" s="76">
        <f>152+20+54+11+12+42+64+8</f>
        <v>363</v>
      </c>
    </row>
  </sheetData>
  <autoFilter ref="B2:P247"/>
  <mergeCells count="112">
    <mergeCell ref="B248:D248"/>
    <mergeCell ref="I3:I6"/>
    <mergeCell ref="I8:I15"/>
    <mergeCell ref="I17:I24"/>
    <mergeCell ref="I26:I34"/>
    <mergeCell ref="I36:I45"/>
    <mergeCell ref="B1:O1"/>
    <mergeCell ref="O235:O239"/>
    <mergeCell ref="B241:B246"/>
    <mergeCell ref="C241:C246"/>
    <mergeCell ref="B235:B239"/>
    <mergeCell ref="C235:C239"/>
    <mergeCell ref="G235:G239"/>
    <mergeCell ref="I228:I230"/>
    <mergeCell ref="I232:I233"/>
    <mergeCell ref="I235:I239"/>
    <mergeCell ref="I241:I246"/>
    <mergeCell ref="B155:B217"/>
    <mergeCell ref="C155:C159"/>
    <mergeCell ref="B228:B231"/>
    <mergeCell ref="C228:C231"/>
    <mergeCell ref="G228:G230"/>
    <mergeCell ref="I47:I63"/>
    <mergeCell ref="I65:I89"/>
    <mergeCell ref="C193:C198"/>
    <mergeCell ref="C199:C203"/>
    <mergeCell ref="C204:C208"/>
    <mergeCell ref="C209:C216"/>
    <mergeCell ref="C217:D217"/>
    <mergeCell ref="I155:I216"/>
    <mergeCell ref="G155:G216"/>
    <mergeCell ref="H155:H216"/>
    <mergeCell ref="C160:C164"/>
    <mergeCell ref="C165:C169"/>
    <mergeCell ref="C170:C174"/>
    <mergeCell ref="C175:C180"/>
    <mergeCell ref="C181:C186"/>
    <mergeCell ref="C187:C192"/>
    <mergeCell ref="H228:H230"/>
    <mergeCell ref="B218:B227"/>
    <mergeCell ref="C218:C227"/>
    <mergeCell ref="G218:G226"/>
    <mergeCell ref="H218:H226"/>
    <mergeCell ref="I218:I226"/>
    <mergeCell ref="H235:H239"/>
    <mergeCell ref="B232:B234"/>
    <mergeCell ref="C232:C233"/>
    <mergeCell ref="G232:G233"/>
    <mergeCell ref="H232:H233"/>
    <mergeCell ref="C154:D154"/>
    <mergeCell ref="B91:B119"/>
    <mergeCell ref="C91:C94"/>
    <mergeCell ref="G91:G118"/>
    <mergeCell ref="H91:H118"/>
    <mergeCell ref="C95:C98"/>
    <mergeCell ref="C99:C102"/>
    <mergeCell ref="C103:C106"/>
    <mergeCell ref="C107:C110"/>
    <mergeCell ref="C140:C143"/>
    <mergeCell ref="C144:C148"/>
    <mergeCell ref="C149:C153"/>
    <mergeCell ref="C119:D119"/>
    <mergeCell ref="B120:B154"/>
    <mergeCell ref="C120:C123"/>
    <mergeCell ref="C111:C114"/>
    <mergeCell ref="H120:H153"/>
    <mergeCell ref="C124:C127"/>
    <mergeCell ref="C128:C131"/>
    <mergeCell ref="C132:C135"/>
    <mergeCell ref="C136:C139"/>
    <mergeCell ref="C115:C118"/>
    <mergeCell ref="G120:G153"/>
    <mergeCell ref="O59:O63"/>
    <mergeCell ref="B47:B64"/>
    <mergeCell ref="G47:G63"/>
    <mergeCell ref="H47:H63"/>
    <mergeCell ref="C48:C51"/>
    <mergeCell ref="C52:C55"/>
    <mergeCell ref="C56:C58"/>
    <mergeCell ref="C59:C64"/>
    <mergeCell ref="I91:I118"/>
    <mergeCell ref="B65:B90"/>
    <mergeCell ref="G65:G89"/>
    <mergeCell ref="H65:H89"/>
    <mergeCell ref="C68:C75"/>
    <mergeCell ref="C76:C85"/>
    <mergeCell ref="C86:C89"/>
    <mergeCell ref="I120:I153"/>
    <mergeCell ref="B36:B46"/>
    <mergeCell ref="C36:C41"/>
    <mergeCell ref="G36:G45"/>
    <mergeCell ref="H36:H45"/>
    <mergeCell ref="C42:C45"/>
    <mergeCell ref="B26:B35"/>
    <mergeCell ref="C26:C29"/>
    <mergeCell ref="G26:G34"/>
    <mergeCell ref="H26:H34"/>
    <mergeCell ref="C30:C35"/>
    <mergeCell ref="B3:B7"/>
    <mergeCell ref="C3:C7"/>
    <mergeCell ref="G3:G6"/>
    <mergeCell ref="H3:H6"/>
    <mergeCell ref="B17:B25"/>
    <mergeCell ref="C17:C20"/>
    <mergeCell ref="G17:G24"/>
    <mergeCell ref="H17:H24"/>
    <mergeCell ref="C21:C25"/>
    <mergeCell ref="B8:B16"/>
    <mergeCell ref="C8:C11"/>
    <mergeCell ref="G8:G15"/>
    <mergeCell ref="H8:H15"/>
    <mergeCell ref="C12:C16"/>
  </mergeCells>
  <phoneticPr fontId="40" type="noConversion"/>
  <dataValidations count="1">
    <dataValidation type="list" allowBlank="1" showInputMessage="1" showErrorMessage="1" sqref="A7 A16 A25 A35 A46 A64 A90 A119 A154 A217 A227 A234 A240 A247">
      <formula1>dept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Staff List (2)</vt:lpstr>
      <vt:lpstr>管理及专业技术人员</vt:lpstr>
      <vt:lpstr>技能操作熟练工</vt:lpstr>
      <vt:lpstr>技能操作学生</vt:lpstr>
      <vt:lpstr>'Staff List (2)'!Print_Area</vt:lpstr>
      <vt:lpstr>管理及专业技术人员!Print_Titles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薛丽莉</dc:creator>
  <cp:lastModifiedBy>方露/FANG LU</cp:lastModifiedBy>
  <cp:lastPrinted>2020-09-11T02:40:15Z</cp:lastPrinted>
  <dcterms:created xsi:type="dcterms:W3CDTF">2013-05-31T09:16:32Z</dcterms:created>
  <dcterms:modified xsi:type="dcterms:W3CDTF">2020-10-19T04:06:27Z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a601b910-1953-48c2-9436-728458a44cce</vt:lpwstr>
  </property>
</Properties>
</file>