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bpp_win10\Desktop\培训\"/>
    </mc:Choice>
  </mc:AlternateContent>
  <bookViews>
    <workbookView xWindow="0" yWindow="0" windowWidth="21570" windowHeight="7995"/>
  </bookViews>
  <sheets>
    <sheet name="常用数学运算" sheetId="5" r:id="rId1"/>
    <sheet name="求和Sum" sheetId="6" r:id="rId2"/>
    <sheet name="sumif" sheetId="11" r:id="rId3"/>
    <sheet name="计数Count" sheetId="4" r:id="rId4"/>
    <sheet name="平均Average" sheetId="2" r:id="rId5"/>
    <sheet name="最大最小MaxMin" sheetId="13" r:id="rId6"/>
    <sheet name="舍入Round" sheetId="8" r:id="rId7"/>
    <sheet name="vlook近似匹配" sheetId="9" r:id="rId8"/>
    <sheet name="练习" sheetId="25" r:id="rId9"/>
    <sheet name="练习数据" sheetId="21" r:id="rId10"/>
    <sheet name="staff list" sheetId="23" r:id="rId11"/>
  </sheets>
  <definedNames>
    <definedName name="_xlnm._FilterDatabase" localSheetId="10" hidden="1">'staff list'!$A$1:$K$172</definedName>
    <definedName name="_xlnm._FilterDatabase" localSheetId="9" hidden="1">练习数据!$A$1:$K$172</definedName>
    <definedName name="_xlnm._FilterDatabase" localSheetId="4" hidden="1">平均Average!#REF!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1" l="1"/>
  <c r="I22" i="11"/>
  <c r="I20" i="11"/>
  <c r="I18" i="11"/>
  <c r="I3" i="11"/>
  <c r="I2" i="11"/>
  <c r="I4" i="11"/>
  <c r="I5" i="11"/>
  <c r="H11" i="6"/>
  <c r="H10" i="6"/>
  <c r="G5" i="5"/>
  <c r="E12" i="5"/>
  <c r="C10" i="5"/>
  <c r="F5" i="5"/>
  <c r="D3" i="5"/>
  <c r="H24" i="11"/>
  <c r="H23" i="11"/>
  <c r="H19" i="11"/>
  <c r="H22" i="11"/>
  <c r="H18" i="11"/>
  <c r="H21" i="11"/>
  <c r="H20" i="11"/>
  <c r="H3" i="11"/>
  <c r="H4" i="11"/>
  <c r="H2" i="11"/>
  <c r="H5" i="11"/>
  <c r="I11" i="6"/>
  <c r="I10" i="6"/>
</calcChain>
</file>

<file path=xl/connections.xml><?xml version="1.0" encoding="utf-8"?>
<connections xmlns="http://schemas.openxmlformats.org/spreadsheetml/2006/main">
  <connection id="1" name="连接" type="7" refreshedVersion="6"/>
</connections>
</file>

<file path=xl/sharedStrings.xml><?xml version="1.0" encoding="utf-8"?>
<sst xmlns="http://schemas.openxmlformats.org/spreadsheetml/2006/main" count="2728" uniqueCount="612">
  <si>
    <t>+-*/</t>
    <phoneticPr fontId="1" type="noConversion"/>
  </si>
  <si>
    <t>^</t>
    <phoneticPr fontId="1" type="noConversion"/>
  </si>
  <si>
    <t>sum</t>
    <phoneticPr fontId="1" type="noConversion"/>
  </si>
  <si>
    <t>sumif</t>
    <phoneticPr fontId="1" type="noConversion"/>
  </si>
  <si>
    <t>sumifs</t>
    <phoneticPr fontId="1" type="noConversion"/>
  </si>
  <si>
    <t>字母</t>
  </si>
  <si>
    <t>起</t>
  </si>
  <si>
    <t>止</t>
  </si>
  <si>
    <t>汉字对照表</t>
  </si>
  <si>
    <t>A</t>
  </si>
  <si>
    <t>啊</t>
  </si>
  <si>
    <t>吖</t>
  </si>
  <si>
    <t>B</t>
  </si>
  <si>
    <t>芭</t>
  </si>
  <si>
    <t>八</t>
  </si>
  <si>
    <t>C</t>
  </si>
  <si>
    <t>擦</t>
  </si>
  <si>
    <t>攃</t>
  </si>
  <si>
    <t>D</t>
  </si>
  <si>
    <t>搭</t>
  </si>
  <si>
    <t>咑</t>
  </si>
  <si>
    <t>E</t>
  </si>
  <si>
    <t>蛾</t>
  </si>
  <si>
    <t>鵽</t>
  </si>
  <si>
    <t>F</t>
  </si>
  <si>
    <t>发</t>
  </si>
  <si>
    <t>G</t>
  </si>
  <si>
    <t>噶</t>
  </si>
  <si>
    <t>旮</t>
  </si>
  <si>
    <t>H</t>
  </si>
  <si>
    <t>哈</t>
  </si>
  <si>
    <t>J</t>
  </si>
  <si>
    <t>击</t>
  </si>
  <si>
    <t>丌</t>
  </si>
  <si>
    <t>K</t>
  </si>
  <si>
    <t>喀</t>
  </si>
  <si>
    <t>咔</t>
  </si>
  <si>
    <t>L</t>
  </si>
  <si>
    <t>垃</t>
  </si>
  <si>
    <t>M</t>
  </si>
  <si>
    <t>妈</t>
  </si>
  <si>
    <t>N</t>
  </si>
  <si>
    <t>拿</t>
  </si>
  <si>
    <t>乸</t>
  </si>
  <si>
    <t>O</t>
  </si>
  <si>
    <t>哦</t>
  </si>
  <si>
    <t>噢</t>
  </si>
  <si>
    <t>P</t>
  </si>
  <si>
    <t>啪</t>
  </si>
  <si>
    <t>帊</t>
  </si>
  <si>
    <t>Q</t>
  </si>
  <si>
    <t>七</t>
  </si>
  <si>
    <t>R</t>
  </si>
  <si>
    <t>然</t>
  </si>
  <si>
    <t>冄</t>
  </si>
  <si>
    <t>S</t>
  </si>
  <si>
    <t>撒</t>
  </si>
  <si>
    <t>仨</t>
  </si>
  <si>
    <t>T</t>
  </si>
  <si>
    <t>塌</t>
  </si>
  <si>
    <t>他</t>
  </si>
  <si>
    <t>W</t>
  </si>
  <si>
    <t>挖</t>
  </si>
  <si>
    <t>屲</t>
  </si>
  <si>
    <t>X</t>
  </si>
  <si>
    <t>昔</t>
  </si>
  <si>
    <t>夕</t>
  </si>
  <si>
    <t>Y</t>
  </si>
  <si>
    <t>压</t>
  </si>
  <si>
    <t>丫</t>
  </si>
  <si>
    <t>Z</t>
  </si>
  <si>
    <t>匝</t>
  </si>
  <si>
    <t>帀</t>
  </si>
  <si>
    <t>姓名</t>
  </si>
  <si>
    <t>人员类别</t>
  </si>
  <si>
    <t>number of staff</t>
    <phoneticPr fontId="1" type="noConversion"/>
  </si>
  <si>
    <t>最大</t>
    <phoneticPr fontId="1" type="noConversion"/>
  </si>
  <si>
    <t>最小</t>
    <phoneticPr fontId="1" type="noConversion"/>
  </si>
  <si>
    <t>第N个大</t>
    <phoneticPr fontId="1" type="noConversion"/>
  </si>
  <si>
    <t>第N个小</t>
    <phoneticPr fontId="1" type="noConversion"/>
  </si>
  <si>
    <t>排名</t>
    <phoneticPr fontId="1" type="noConversion"/>
  </si>
  <si>
    <t>max</t>
    <phoneticPr fontId="1" type="noConversion"/>
  </si>
  <si>
    <t>main</t>
    <phoneticPr fontId="1" type="noConversion"/>
  </si>
  <si>
    <t>large</t>
    <phoneticPr fontId="1" type="noConversion"/>
  </si>
  <si>
    <t>small</t>
    <phoneticPr fontId="1" type="noConversion"/>
  </si>
  <si>
    <t>rank</t>
    <phoneticPr fontId="1" type="noConversion"/>
  </si>
  <si>
    <t>round</t>
    <phoneticPr fontId="1" type="noConversion"/>
  </si>
  <si>
    <t>四舍五入</t>
    <phoneticPr fontId="1" type="noConversion"/>
  </si>
  <si>
    <t>向上舍入</t>
    <phoneticPr fontId="1" type="noConversion"/>
  </si>
  <si>
    <t>向下舍入</t>
    <phoneticPr fontId="1" type="noConversion"/>
  </si>
  <si>
    <t>roundup</t>
    <phoneticPr fontId="1" type="noConversion"/>
  </si>
  <si>
    <t>rounddown</t>
    <phoneticPr fontId="1" type="noConversion"/>
  </si>
  <si>
    <t>取整</t>
    <phoneticPr fontId="1" type="noConversion"/>
  </si>
  <si>
    <t>int</t>
    <phoneticPr fontId="1" type="noConversion"/>
  </si>
  <si>
    <t>count</t>
    <phoneticPr fontId="1" type="noConversion"/>
  </si>
  <si>
    <t>counta</t>
    <phoneticPr fontId="1" type="noConversion"/>
  </si>
  <si>
    <t>countif</t>
    <phoneticPr fontId="1" type="noConversion"/>
  </si>
  <si>
    <t>countifs</t>
    <phoneticPr fontId="1" type="noConversion"/>
  </si>
  <si>
    <t>staff_id</t>
  </si>
  <si>
    <t>sap_id</t>
  </si>
  <si>
    <t>性别</t>
  </si>
  <si>
    <t>SAP部门</t>
  </si>
  <si>
    <t>SAP岗位</t>
  </si>
  <si>
    <t>Department</t>
  </si>
  <si>
    <t>SAP Position</t>
  </si>
  <si>
    <t>队伍</t>
  </si>
  <si>
    <t>出生日期</t>
  </si>
  <si>
    <t>中国员工</t>
  </si>
  <si>
    <t>男</t>
  </si>
  <si>
    <t>经营管理</t>
  </si>
  <si>
    <t>Management</t>
  </si>
  <si>
    <t>女</t>
  </si>
  <si>
    <t>文莱员工</t>
  </si>
  <si>
    <t>专业技术</t>
  </si>
  <si>
    <t>Technology</t>
  </si>
  <si>
    <t>技能操作</t>
  </si>
  <si>
    <t>Operator</t>
  </si>
  <si>
    <t>王强</t>
  </si>
  <si>
    <t>Wang Qiang</t>
  </si>
  <si>
    <t>田亮</t>
  </si>
  <si>
    <t>Tian Liang</t>
  </si>
  <si>
    <t>Zhang Xiao Jun</t>
  </si>
  <si>
    <t>张杰</t>
  </si>
  <si>
    <t>Zhang Jie</t>
  </si>
  <si>
    <t>培训岗</t>
  </si>
  <si>
    <t>Trainee</t>
  </si>
  <si>
    <t>Process Safety Senior Engineer</t>
  </si>
  <si>
    <t>HSE技术主任工程师</t>
  </si>
  <si>
    <t>综合统计</t>
  </si>
  <si>
    <t>预备岗</t>
  </si>
  <si>
    <t>文莱实习员工</t>
  </si>
  <si>
    <t>实习岗</t>
  </si>
  <si>
    <t>Intern</t>
  </si>
  <si>
    <t>No.2 Refinery Dept.</t>
  </si>
  <si>
    <t>HSE技术工程师</t>
  </si>
  <si>
    <t>Process Safety Engineer</t>
  </si>
  <si>
    <t>Integrative Statistics</t>
  </si>
  <si>
    <t>刘亮</t>
  </si>
  <si>
    <t>Liu Liang</t>
  </si>
  <si>
    <t>谭凤岩</t>
  </si>
  <si>
    <t>Tan Feng Yan</t>
  </si>
  <si>
    <t>1_12炼油三部</t>
  </si>
  <si>
    <t>炼油三部部长</t>
  </si>
  <si>
    <t>No.3 Refinery Dept.</t>
  </si>
  <si>
    <t>HOD, No.3 Refinery Dept</t>
  </si>
  <si>
    <t>张瑜峰</t>
  </si>
  <si>
    <t>Zhang Yu Feng</t>
  </si>
  <si>
    <t>炼油三部芳烃工艺副部长</t>
  </si>
  <si>
    <t>Deputy HOD, No.3 Refinery Dept (Aromatics Process)</t>
  </si>
  <si>
    <t>曹玉宝</t>
  </si>
  <si>
    <t>Cao Yu Bao</t>
  </si>
  <si>
    <t>炼油三部芳烃设备副部长</t>
  </si>
  <si>
    <t>Deputy HOD, No.3 Refinery Dept (Aromatics Equipment)</t>
  </si>
  <si>
    <t>姜文功</t>
  </si>
  <si>
    <t>Jiang Wen Gong</t>
  </si>
  <si>
    <t>炼油三部重整工艺副部长</t>
  </si>
  <si>
    <t>Deputy HOD No.3 Refinery Dept (Reforming Process)</t>
  </si>
  <si>
    <t>别中正</t>
  </si>
  <si>
    <t>Bie Zhong Zheng</t>
  </si>
  <si>
    <t>炼油三部重整设备副部长</t>
  </si>
  <si>
    <t>Deputy HOD, No.3 Refinery Dept (Reforming Equipment)</t>
  </si>
  <si>
    <t>王亚明</t>
  </si>
  <si>
    <t>Wang Ya Ming</t>
  </si>
  <si>
    <t>芳烃工艺技术主任工程师</t>
  </si>
  <si>
    <t>Process Senior Engineer, Aromatics</t>
  </si>
  <si>
    <t>杨继森</t>
  </si>
  <si>
    <t>Yang Ji Sen</t>
  </si>
  <si>
    <t>芳烃工艺技术工程师</t>
  </si>
  <si>
    <t>Process Engineer, Aromatics</t>
  </si>
  <si>
    <t>李文岐</t>
  </si>
  <si>
    <t>Li Wen Qi</t>
  </si>
  <si>
    <t>魏鸿杰</t>
  </si>
  <si>
    <t>Wei Hong Jie</t>
  </si>
  <si>
    <t>芳烃工艺技术工程师_P2</t>
  </si>
  <si>
    <t>Muhammad Adib Bin Idris</t>
  </si>
  <si>
    <t>培训兼工艺_P2</t>
  </si>
  <si>
    <t>Training Coordinator cum Process Engineer</t>
  </si>
  <si>
    <t>Nurmasdayana Binti Mahmod</t>
  </si>
  <si>
    <t>孙忠和</t>
  </si>
  <si>
    <t>Sun Zhong He</t>
  </si>
  <si>
    <t>芳烃设备技术工程师</t>
  </si>
  <si>
    <t>Equipment Engineer, Aromatics</t>
  </si>
  <si>
    <t>史永良</t>
  </si>
  <si>
    <t>Shi Yong Liang</t>
  </si>
  <si>
    <t>马天</t>
  </si>
  <si>
    <t>Ma Tian</t>
  </si>
  <si>
    <t>王选闯</t>
  </si>
  <si>
    <t>Wang Xuan Chuang</t>
  </si>
  <si>
    <t>芳烃设备技术工程师_P2</t>
  </si>
  <si>
    <t>张峰</t>
  </si>
  <si>
    <t>Zhang Feng</t>
  </si>
  <si>
    <t>重整工艺技术主任工程师</t>
  </si>
  <si>
    <t>Process Senior Engineer, Reforming</t>
  </si>
  <si>
    <t>黄春</t>
  </si>
  <si>
    <t>Huang Chun</t>
  </si>
  <si>
    <t>重整工艺技术工程师</t>
  </si>
  <si>
    <t>Process Engineer, Reforming</t>
  </si>
  <si>
    <t>赵龙久</t>
  </si>
  <si>
    <t>Zhao Long Jiu</t>
  </si>
  <si>
    <t>重整工艺技术工程师_P2</t>
  </si>
  <si>
    <t>重整设备技术主任工程师</t>
  </si>
  <si>
    <t>Equipment Senior Engineer, Reforming</t>
  </si>
  <si>
    <t>李小龙</t>
  </si>
  <si>
    <t>Li Xiao Long</t>
  </si>
  <si>
    <t>重整设备技术工程师</t>
  </si>
  <si>
    <t>Equipment Engineer, Reforming</t>
  </si>
  <si>
    <t>王亚飞</t>
  </si>
  <si>
    <t>Wang Ya Fei</t>
  </si>
  <si>
    <t>李流辉</t>
  </si>
  <si>
    <t>Li Liu Hui</t>
  </si>
  <si>
    <t>张海英</t>
  </si>
  <si>
    <t>Zhang Hai Ying</t>
  </si>
  <si>
    <t>曹珊</t>
  </si>
  <si>
    <t>Cao Shan</t>
  </si>
  <si>
    <t>马腾</t>
  </si>
  <si>
    <t>Ma Teng</t>
  </si>
  <si>
    <t>芳烃班长</t>
  </si>
  <si>
    <t>Team Lead, Aromatics</t>
  </si>
  <si>
    <t>赵玉明</t>
  </si>
  <si>
    <t>Zhao Yu Ming</t>
  </si>
  <si>
    <t>王开放</t>
  </si>
  <si>
    <t>Wang Kai Fang</t>
  </si>
  <si>
    <t>刘向鹏</t>
  </si>
  <si>
    <t>Liu Xiang Peng</t>
  </si>
  <si>
    <t>任耀东</t>
  </si>
  <si>
    <t>Ren Yao Dong</t>
  </si>
  <si>
    <t>芳烃副班长</t>
  </si>
  <si>
    <t>Deputy Team Lead, Aromatics</t>
  </si>
  <si>
    <t>王凯</t>
  </si>
  <si>
    <t>Wang Kai</t>
  </si>
  <si>
    <t>杜鹏飞</t>
  </si>
  <si>
    <t>Du Peng Fei</t>
  </si>
  <si>
    <t>马鹏程</t>
  </si>
  <si>
    <t>Ma Peng Cheng</t>
  </si>
  <si>
    <t>郐文魁</t>
  </si>
  <si>
    <t>Kuai Wen Kui</t>
  </si>
  <si>
    <t>宋明龙</t>
  </si>
  <si>
    <t>Song Ming Long</t>
  </si>
  <si>
    <t>芦德江</t>
  </si>
  <si>
    <t>Lu De Jiang</t>
  </si>
  <si>
    <t>郭磊</t>
  </si>
  <si>
    <t>Guo Lei</t>
  </si>
  <si>
    <t>王冬梅</t>
  </si>
  <si>
    <t>Wang Dong Mei</t>
  </si>
  <si>
    <t>芳烃内主操</t>
  </si>
  <si>
    <t>Chief Panel Operator, Aromatics</t>
  </si>
  <si>
    <t>高一鑫</t>
  </si>
  <si>
    <t>Gao Yi Xin</t>
  </si>
  <si>
    <t>杨鑫</t>
  </si>
  <si>
    <t>Yang Xin</t>
  </si>
  <si>
    <t>张双周</t>
  </si>
  <si>
    <t>Zhang Shuang Zhou</t>
  </si>
  <si>
    <t>石艳琼</t>
  </si>
  <si>
    <t>Shi Yan Qiong</t>
  </si>
  <si>
    <t>胡斐</t>
  </si>
  <si>
    <t>Hu Fei</t>
  </si>
  <si>
    <t>陈乐</t>
  </si>
  <si>
    <t>Chen Le</t>
  </si>
  <si>
    <t>张克秀</t>
  </si>
  <si>
    <t>Zhang Ke Xiu</t>
  </si>
  <si>
    <t>孔浩</t>
  </si>
  <si>
    <t>Kong Hao</t>
  </si>
  <si>
    <t>Khairina Khalish Binti Khaled</t>
  </si>
  <si>
    <t>芳烃内副操2</t>
  </si>
  <si>
    <t>Panel Operator 2, Aromatics</t>
  </si>
  <si>
    <t>昝巍</t>
  </si>
  <si>
    <t>Zan Wei</t>
  </si>
  <si>
    <t>芳烃外主操</t>
  </si>
  <si>
    <t>Chief Field Operator, Aromatics</t>
  </si>
  <si>
    <t>郑强</t>
  </si>
  <si>
    <t>Zheng Qiang</t>
  </si>
  <si>
    <t>王勇</t>
  </si>
  <si>
    <t>Wang Yong</t>
  </si>
  <si>
    <t>张家强</t>
  </si>
  <si>
    <t>Zhang Jia Qiang</t>
  </si>
  <si>
    <t>李小林</t>
  </si>
  <si>
    <t>Li Xiao Lin</t>
  </si>
  <si>
    <t>曹瑞龙</t>
  </si>
  <si>
    <t>Cao Rui Long</t>
  </si>
  <si>
    <t>王锋</t>
  </si>
  <si>
    <t>Wang Feng</t>
  </si>
  <si>
    <t>张宝华</t>
  </si>
  <si>
    <t>Zhang Bao Hua</t>
  </si>
  <si>
    <t>白鹏</t>
  </si>
  <si>
    <t>Bai Peng</t>
  </si>
  <si>
    <t>安进飞</t>
  </si>
  <si>
    <t>An Jin Fei</t>
  </si>
  <si>
    <t>孔宇哲</t>
  </si>
  <si>
    <t>Kong Yu Zhe</t>
  </si>
  <si>
    <t>芳烃外副操</t>
  </si>
  <si>
    <t>Field Operator, Aromatics</t>
  </si>
  <si>
    <t>周日华</t>
  </si>
  <si>
    <t>Zhou Ri Hua</t>
  </si>
  <si>
    <t>刘翔飞</t>
  </si>
  <si>
    <t>Liu Xiang Fei</t>
  </si>
  <si>
    <t>李文科</t>
  </si>
  <si>
    <t>Li Wen Ke</t>
  </si>
  <si>
    <t>黄盛</t>
  </si>
  <si>
    <t>Huang Sheng</t>
  </si>
  <si>
    <t>董生</t>
  </si>
  <si>
    <t>Dong Sheng</t>
  </si>
  <si>
    <t>张斌斌</t>
  </si>
  <si>
    <t>Zhang Bin Bin</t>
  </si>
  <si>
    <t>林青峰</t>
  </si>
  <si>
    <t>Lin Qing Feng</t>
  </si>
  <si>
    <t>黄鹏飞</t>
  </si>
  <si>
    <t>Huang Peng Fei</t>
  </si>
  <si>
    <t>郭清卫</t>
  </si>
  <si>
    <t>Guo Qing Wei</t>
  </si>
  <si>
    <t>马正武</t>
  </si>
  <si>
    <t>Ma Zheng Wu</t>
  </si>
  <si>
    <t>李传勇</t>
  </si>
  <si>
    <t>Li Chuan Yong</t>
  </si>
  <si>
    <t>章晓军</t>
  </si>
  <si>
    <t>温瑞</t>
  </si>
  <si>
    <t>Wen Rui</t>
  </si>
  <si>
    <t>丁配喜</t>
  </si>
  <si>
    <t>Ding Pei Xi</t>
  </si>
  <si>
    <t>张云峰</t>
  </si>
  <si>
    <t>Zhang Yun Feng</t>
  </si>
  <si>
    <t>重整班长</t>
  </si>
  <si>
    <t>Team Lead, Reforming</t>
  </si>
  <si>
    <t>吴迪</t>
  </si>
  <si>
    <t>Wu Di</t>
  </si>
  <si>
    <t>王少夫</t>
  </si>
  <si>
    <t>Wang Shao Fu</t>
  </si>
  <si>
    <t>陈耀新</t>
  </si>
  <si>
    <t>Chen Yao Xin</t>
  </si>
  <si>
    <t>重整副班长</t>
  </si>
  <si>
    <t>Deputy Team Lead, Reforming</t>
  </si>
  <si>
    <t>王学明</t>
  </si>
  <si>
    <t>Wang Xue Ming</t>
  </si>
  <si>
    <t>孟宗伟</t>
  </si>
  <si>
    <t>Meng Zong Wei</t>
  </si>
  <si>
    <t>蒋琦</t>
  </si>
  <si>
    <t>Jiang Qi</t>
  </si>
  <si>
    <t>张茂彬</t>
  </si>
  <si>
    <t>Zhang Mao Bin</t>
  </si>
  <si>
    <t>重整内主操</t>
  </si>
  <si>
    <t>Chief Panel Operator, Reforming</t>
  </si>
  <si>
    <t>李文福</t>
  </si>
  <si>
    <t>Li Wen Fu</t>
  </si>
  <si>
    <t>陈静</t>
  </si>
  <si>
    <t>Chen Jing</t>
  </si>
  <si>
    <t>万世杰</t>
  </si>
  <si>
    <t>Wan Shi Jie</t>
  </si>
  <si>
    <t>谢海亮</t>
  </si>
  <si>
    <t>Xie Hai Liang</t>
  </si>
  <si>
    <t>刘毕奇</t>
  </si>
  <si>
    <t>Liu Bi Qi</t>
  </si>
  <si>
    <t>重整内副操</t>
  </si>
  <si>
    <t>Panel Operator, Reforming</t>
  </si>
  <si>
    <t>王洋</t>
  </si>
  <si>
    <t>Wang Yang</t>
  </si>
  <si>
    <t>王坤</t>
  </si>
  <si>
    <t>Wang Kun</t>
  </si>
  <si>
    <t>屈伟伟</t>
  </si>
  <si>
    <t>Qu Wei Wei</t>
  </si>
  <si>
    <t>重整外主操</t>
  </si>
  <si>
    <t>Chief Field Operator, Reforming</t>
  </si>
  <si>
    <t>周现仑</t>
  </si>
  <si>
    <t>Zhou Xian Lun</t>
  </si>
  <si>
    <t>黄鹏</t>
  </si>
  <si>
    <t>Huang Peng</t>
  </si>
  <si>
    <t>李广超</t>
  </si>
  <si>
    <t>Li Guang Chao</t>
  </si>
  <si>
    <t>夏伟</t>
  </si>
  <si>
    <t>Xia Wei</t>
  </si>
  <si>
    <t>龙国政</t>
  </si>
  <si>
    <t>Long Guo Zheng</t>
  </si>
  <si>
    <t>孙广雨</t>
  </si>
  <si>
    <t>Sun Guang Yu</t>
  </si>
  <si>
    <t>齐建国</t>
  </si>
  <si>
    <t>Qi Jian Guo</t>
  </si>
  <si>
    <t>重整外副操</t>
  </si>
  <si>
    <t>Field Operator, Reforming</t>
  </si>
  <si>
    <t>何孔明</t>
  </si>
  <si>
    <t>He Kong Ming</t>
  </si>
  <si>
    <t>董睿伯</t>
  </si>
  <si>
    <t>Dong Rui Bo</t>
  </si>
  <si>
    <t>郭易承</t>
  </si>
  <si>
    <t>Guo Yi Cheng</t>
  </si>
  <si>
    <t>于帅</t>
  </si>
  <si>
    <t>Yu Shuai</t>
  </si>
  <si>
    <t>李兴国</t>
  </si>
  <si>
    <t>Li Xing Guo</t>
  </si>
  <si>
    <t>高峰</t>
  </si>
  <si>
    <t>Gao Feng</t>
  </si>
  <si>
    <t>苟俊</t>
  </si>
  <si>
    <t>Gou Jun</t>
  </si>
  <si>
    <t>齐永强</t>
  </si>
  <si>
    <t>Qi Yong Qiang</t>
  </si>
  <si>
    <t>王海峰</t>
  </si>
  <si>
    <t>Wang Hai Feng</t>
  </si>
  <si>
    <t>宋福昶</t>
  </si>
  <si>
    <t>Song Fu Chang</t>
  </si>
  <si>
    <t>姚永卓</t>
  </si>
  <si>
    <t>Yao Yong Zhuo</t>
  </si>
  <si>
    <t>刘霄霄</t>
  </si>
  <si>
    <t>Liu Xiao Xiao</t>
  </si>
  <si>
    <t>李家伟</t>
  </si>
  <si>
    <t>Li Jia Wei</t>
  </si>
  <si>
    <t>张玉忠</t>
  </si>
  <si>
    <t>Zhang Yu Zhong</t>
  </si>
  <si>
    <t>杨军</t>
  </si>
  <si>
    <t>Yang Jun</t>
  </si>
  <si>
    <t>赵旭</t>
  </si>
  <si>
    <t>Zhao Xu</t>
  </si>
  <si>
    <t>杜泽楠</t>
  </si>
  <si>
    <t>Du Ze Nan</t>
  </si>
  <si>
    <t>杜森</t>
  </si>
  <si>
    <t>Du Sen</t>
  </si>
  <si>
    <t>周壹飞</t>
  </si>
  <si>
    <t>Zhou Yi Fei</t>
  </si>
  <si>
    <t>杨斌</t>
  </si>
  <si>
    <t>Yang Bin</t>
  </si>
  <si>
    <t>马顺</t>
  </si>
  <si>
    <t>Ma Shun</t>
  </si>
  <si>
    <t>雷洁林</t>
  </si>
  <si>
    <t>Lei Jie Lin</t>
  </si>
  <si>
    <t>郭腾飞</t>
  </si>
  <si>
    <t>Guo Teng Fei</t>
  </si>
  <si>
    <t>郑钧泽</t>
  </si>
  <si>
    <t>Zheng Jun Ze</t>
  </si>
  <si>
    <t>王怡峰</t>
  </si>
  <si>
    <t>Wang Yi Feng</t>
  </si>
  <si>
    <t>张贵玺</t>
  </si>
  <si>
    <t>Zhang Gui Xi</t>
  </si>
  <si>
    <t>Magdalene Tan Chuan Sing</t>
  </si>
  <si>
    <t>Siti Nadia Binti Adenan</t>
  </si>
  <si>
    <t>Mohammad Rafiuddin Bin Ramli</t>
  </si>
  <si>
    <t>Md Khairul Ruzaini Bin Md Sahat (H)</t>
  </si>
  <si>
    <t>Muhammad Akmadluddin Bin Kamarul Zaman</t>
  </si>
  <si>
    <t>Felipe Balik Porciuncula</t>
  </si>
  <si>
    <t>Muhammad Wa'ie Najiullah Bin Awang Abd Rahman</t>
  </si>
  <si>
    <t>Abdul Raafie Bin Haji Suleiman</t>
  </si>
  <si>
    <t>Muhammad Syazwi Bin Haji Sarbini</t>
  </si>
  <si>
    <t>Mohammad Mu'Adz Bin Mustafa</t>
  </si>
  <si>
    <t>Royaffindy Anak Wahid</t>
  </si>
  <si>
    <t xml:space="preserve">Muhammad Amirun Amin Bin Ismail </t>
  </si>
  <si>
    <t>Muhammad Syukirul Bin Ismail</t>
  </si>
  <si>
    <t>Nurashadyana Adzeeqrah Mohd Kamal</t>
  </si>
  <si>
    <t>Nurul Siti Nazirah Binti Muhaimin</t>
  </si>
  <si>
    <t>Gabriel Selos Anak Harry</t>
  </si>
  <si>
    <t>Khairul Najib Bin Masa</t>
  </si>
  <si>
    <t>Muhammad Izzan Haji Judin</t>
  </si>
  <si>
    <t>Wong Kuo Luen</t>
  </si>
  <si>
    <t>Ahmad Salihin Bin Haji Ibrahim</t>
  </si>
  <si>
    <t>Khairul Izzat Zaini</t>
  </si>
  <si>
    <t>Abdul Muntaqim Bin Isa</t>
  </si>
  <si>
    <t>Nurul Naqiyah Zakiyah Haji Joharry</t>
  </si>
  <si>
    <t>Muhammad Hafiz Bin Haji Bahren</t>
  </si>
  <si>
    <t>Siti Muthi'Ah Binti Abdul Aziz</t>
  </si>
  <si>
    <t>Batrisyia Binti Sukarneva</t>
  </si>
  <si>
    <t>Nur Izzah Iwanina Binti Mohamad Zamri</t>
  </si>
  <si>
    <t>Syazwie Zhahireen Bin Sharifull Rizal</t>
  </si>
  <si>
    <t>程安生</t>
  </si>
  <si>
    <t>Cheng An Sheng</t>
  </si>
  <si>
    <t>王晨旭</t>
  </si>
  <si>
    <t>Wang Chen Xu</t>
  </si>
  <si>
    <t>韩彭杰</t>
  </si>
  <si>
    <t>Han Peng Jie</t>
  </si>
  <si>
    <t>郑涛宁</t>
  </si>
  <si>
    <t>Zheng Tao Ning</t>
  </si>
  <si>
    <t>赵正平</t>
  </si>
  <si>
    <t>Zhao Zheng Ping</t>
  </si>
  <si>
    <t>苏统龙</t>
  </si>
  <si>
    <t>Su Tong Long</t>
  </si>
  <si>
    <t>李志凌</t>
  </si>
  <si>
    <t>Li Zhi Ling</t>
  </si>
  <si>
    <t>韩墩</t>
  </si>
  <si>
    <t>Han Dun</t>
  </si>
  <si>
    <t>席鑫</t>
  </si>
  <si>
    <t>Xi Xin</t>
  </si>
  <si>
    <t>万明晶</t>
  </si>
  <si>
    <t>Wan Ming Jing</t>
  </si>
  <si>
    <t>帖旬儿</t>
  </si>
  <si>
    <t>Tie Xun Er</t>
  </si>
  <si>
    <t>Lim Zheng Wen</t>
  </si>
  <si>
    <t>Mohammad Iliya Bin Zakaria</t>
  </si>
  <si>
    <t>Mohammad Wafiuddin Bin Haji Ibrahim</t>
  </si>
  <si>
    <t>文莱学徒工</t>
  </si>
  <si>
    <t>Mohamad Nasrullah Bin Mohamad Zamri</t>
  </si>
  <si>
    <t>学徒岗</t>
  </si>
  <si>
    <t>i-Ready</t>
  </si>
  <si>
    <t>Ak Muhd Nizamuddin Pg Daud</t>
  </si>
  <si>
    <t>Mohammad Waie Zakwan Bin Haji Ibni</t>
  </si>
  <si>
    <t>Mohamed 'Abdullah Najmi Bin Haji Yahya</t>
  </si>
  <si>
    <t>Muhammad Rizqan Syafi'In Bin Mohd Laidin</t>
  </si>
  <si>
    <t>Ak Muhammaddul Qawiy Bin Pg Yusof</t>
  </si>
  <si>
    <t>No.4 Refinery Dept.</t>
  </si>
  <si>
    <t>Port and Storage Dept.</t>
  </si>
  <si>
    <t>港务储运部员工人数</t>
    <phoneticPr fontId="1" type="noConversion"/>
  </si>
  <si>
    <t>文莱员工人数</t>
    <phoneticPr fontId="1" type="noConversion"/>
  </si>
  <si>
    <t>炼油一、二、三、四部人数</t>
    <phoneticPr fontId="1" type="noConversion"/>
  </si>
  <si>
    <t>HSE管理部</t>
  </si>
  <si>
    <t>PMC</t>
  </si>
  <si>
    <t>储运部</t>
  </si>
  <si>
    <t>热电部员工人数</t>
    <phoneticPr fontId="1" type="noConversion"/>
  </si>
  <si>
    <t>炼油二、三、四部人数</t>
    <phoneticPr fontId="1" type="noConversion"/>
  </si>
  <si>
    <t>炼油一部</t>
  </si>
  <si>
    <t>炼油二部</t>
  </si>
  <si>
    <t>炼油三部</t>
  </si>
  <si>
    <t>炼油四部</t>
  </si>
  <si>
    <t>热电部</t>
  </si>
  <si>
    <t>港务储运部</t>
  </si>
  <si>
    <t>公用工程部</t>
  </si>
  <si>
    <t>质量检验部</t>
  </si>
  <si>
    <t>age</t>
  </si>
  <si>
    <t>30岁以上人数</t>
    <phoneticPr fontId="1" type="noConversion"/>
  </si>
  <si>
    <t>40-50岁年龄段的人数</t>
    <phoneticPr fontId="1" type="noConversion"/>
  </si>
  <si>
    <t>number of staff</t>
  </si>
  <si>
    <t>Month</t>
    <phoneticPr fontId="1" type="noConversion"/>
  </si>
  <si>
    <t>male</t>
    <phoneticPr fontId="1" type="noConversion"/>
  </si>
  <si>
    <t>female</t>
    <phoneticPr fontId="1" type="noConversion"/>
  </si>
  <si>
    <t>gender</t>
    <phoneticPr fontId="1" type="noConversion"/>
  </si>
  <si>
    <t>年龄</t>
    <phoneticPr fontId="1" type="noConversion"/>
  </si>
  <si>
    <t>Birth</t>
    <phoneticPr fontId="1" type="noConversion"/>
  </si>
  <si>
    <t>Age</t>
    <phoneticPr fontId="1" type="noConversion"/>
  </si>
  <si>
    <t>M8</t>
  </si>
  <si>
    <t>M8</t>
    <phoneticPr fontId="1" type="noConversion"/>
  </si>
  <si>
    <t>M7</t>
  </si>
  <si>
    <t>T5</t>
  </si>
  <si>
    <t>T3</t>
  </si>
  <si>
    <t>O5</t>
  </si>
  <si>
    <t>O4</t>
  </si>
  <si>
    <t>O3</t>
  </si>
  <si>
    <t>O2</t>
  </si>
  <si>
    <t>O1</t>
  </si>
  <si>
    <t>职级</t>
    <phoneticPr fontId="1" type="noConversion"/>
  </si>
  <si>
    <t>Rank</t>
    <phoneticPr fontId="1" type="noConversion"/>
  </si>
  <si>
    <t>China staff</t>
    <phoneticPr fontId="1" type="noConversion"/>
  </si>
  <si>
    <t>Brunei Staff</t>
  </si>
  <si>
    <t>Brunei Staff</t>
    <phoneticPr fontId="1" type="noConversion"/>
  </si>
  <si>
    <t>China Staff</t>
  </si>
  <si>
    <t>Staff Category</t>
  </si>
  <si>
    <t>Position Category</t>
  </si>
  <si>
    <t>name</t>
    <phoneticPr fontId="1" type="noConversion"/>
  </si>
  <si>
    <t>内容 Content</t>
    <phoneticPr fontId="1" type="noConversion"/>
  </si>
  <si>
    <t>公式Fomula</t>
    <phoneticPr fontId="1" type="noConversion"/>
  </si>
  <si>
    <t>结果Result</t>
    <phoneticPr fontId="1" type="noConversion"/>
  </si>
  <si>
    <t>部门</t>
    <phoneticPr fontId="1" type="noConversion"/>
  </si>
  <si>
    <t>人员类别</t>
    <phoneticPr fontId="1" type="noConversion"/>
  </si>
  <si>
    <t>Dept</t>
    <phoneticPr fontId="1" type="noConversion"/>
  </si>
  <si>
    <t>PMC</t>
    <phoneticPr fontId="1" type="noConversion"/>
  </si>
  <si>
    <t>China Staff</t>
    <phoneticPr fontId="1" type="noConversion"/>
  </si>
  <si>
    <t>Power Dept.</t>
    <phoneticPr fontId="1" type="noConversion"/>
  </si>
  <si>
    <t>Utilities Dept.</t>
    <phoneticPr fontId="1" type="noConversion"/>
  </si>
  <si>
    <t>Quality Analysis Dept.</t>
    <phoneticPr fontId="1" type="noConversion"/>
  </si>
  <si>
    <t>HSE Dept.</t>
    <phoneticPr fontId="1" type="noConversion"/>
  </si>
  <si>
    <t>No.1 Refinery Dept.</t>
    <phoneticPr fontId="1" type="noConversion"/>
  </si>
  <si>
    <t>年龄高于黄色单元格中值的人数</t>
    <phoneticPr fontId="1" type="noConversion"/>
  </si>
  <si>
    <t>算术平均/Arithmetic mean</t>
    <phoneticPr fontId="1" type="noConversion"/>
  </si>
  <si>
    <t>几何平均/Geometric mean</t>
    <phoneticPr fontId="1" type="noConversion"/>
  </si>
  <si>
    <t>调和平均/harmonic mean</t>
    <phoneticPr fontId="1" type="noConversion"/>
  </si>
  <si>
    <t>中值（中位数）/median</t>
    <phoneticPr fontId="1" type="noConversion"/>
  </si>
  <si>
    <t>众数/mode</t>
    <phoneticPr fontId="1" type="noConversion"/>
  </si>
  <si>
    <t>加权平均/Weighted mean</t>
    <phoneticPr fontId="1" type="noConversion"/>
  </si>
  <si>
    <t>平均人数/average number of staff members</t>
    <phoneticPr fontId="1" type="noConversion"/>
  </si>
  <si>
    <t>count</t>
    <phoneticPr fontId="1" type="noConversion"/>
  </si>
  <si>
    <t>counta</t>
    <phoneticPr fontId="1" type="noConversion"/>
  </si>
  <si>
    <t>countif</t>
    <phoneticPr fontId="1" type="noConversion"/>
  </si>
  <si>
    <t>countifs</t>
    <phoneticPr fontId="1" type="noConversion"/>
  </si>
  <si>
    <t>average</t>
    <phoneticPr fontId="1" type="noConversion"/>
  </si>
  <si>
    <t>averagea</t>
    <phoneticPr fontId="1" type="noConversion"/>
  </si>
  <si>
    <t>averageif</t>
  </si>
  <si>
    <t>averageifs</t>
    <phoneticPr fontId="1" type="noConversion"/>
  </si>
  <si>
    <t>()</t>
    <phoneticPr fontId="1" type="noConversion"/>
  </si>
  <si>
    <t>结果Result</t>
    <phoneticPr fontId="1" type="noConversion"/>
  </si>
  <si>
    <t>炼油三部的技能操作岗位人数</t>
    <phoneticPr fontId="1" type="noConversion"/>
  </si>
  <si>
    <t>炼油三部35岁及以下青年人数</t>
    <phoneticPr fontId="1" type="noConversion"/>
  </si>
  <si>
    <t>炼油三部经营管理人员平均年龄</t>
    <phoneticPr fontId="1" type="noConversion"/>
  </si>
  <si>
    <t>炼油三部男女比例</t>
    <phoneticPr fontId="1" type="noConversion"/>
  </si>
  <si>
    <t>炼油三部职级为3级的人数</t>
    <phoneticPr fontId="1" type="noConversion"/>
  </si>
  <si>
    <t>日期/date</t>
    <phoneticPr fontId="1" type="noConversion"/>
  </si>
  <si>
    <t>增加/increase</t>
    <phoneticPr fontId="1" type="noConversion"/>
  </si>
  <si>
    <t>减少/decrease</t>
    <phoneticPr fontId="1" type="noConversion"/>
  </si>
  <si>
    <t>人数/number of staff</t>
    <phoneticPr fontId="1" type="noConversion"/>
  </si>
  <si>
    <t>月平均人数的平均</t>
    <phoneticPr fontId="1" type="noConversion"/>
  </si>
  <si>
    <t>每日人数的平均</t>
    <phoneticPr fontId="1" type="noConversion"/>
  </si>
  <si>
    <t>月末人数平均</t>
    <phoneticPr fontId="1" type="noConversion"/>
  </si>
  <si>
    <t>公式</t>
    <phoneticPr fontId="1" type="noConversion"/>
  </si>
  <si>
    <t>mod()</t>
    <phoneticPr fontId="1" type="noConversion"/>
  </si>
  <si>
    <t>sqrt()</t>
    <phoneticPr fontId="1" type="noConversion"/>
  </si>
  <si>
    <t>两数相除的余数</t>
    <phoneticPr fontId="1" type="noConversion"/>
  </si>
  <si>
    <t>平方根</t>
    <phoneticPr fontId="1" type="noConversion"/>
  </si>
  <si>
    <t>函数</t>
    <phoneticPr fontId="1" type="noConversion"/>
  </si>
  <si>
    <t>幂</t>
    <phoneticPr fontId="1" type="noConversion"/>
  </si>
  <si>
    <t>指数</t>
    <phoneticPr fontId="1" type="noConversion"/>
  </si>
  <si>
    <t>数字</t>
    <phoneticPr fontId="1" type="noConversion"/>
  </si>
  <si>
    <t>abc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</si>
  <si>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</si>
  <si>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</si>
  <si>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</si>
  <si>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年龄等于黄色单元格中值的人数</t>
    <phoneticPr fontId="1" type="noConversion"/>
  </si>
  <si>
    <t>*Dept.</t>
  </si>
  <si>
    <t>*and*</t>
  </si>
  <si>
    <t>* 表示任意多个字符</t>
    <phoneticPr fontId="1" type="noConversion"/>
  </si>
  <si>
    <t>No.? Refinery*</t>
  </si>
  <si>
    <t>No.33 Refinery Dept.</t>
  </si>
  <si>
    <t>? 表示任意一个字符</t>
    <phoneticPr fontId="1" type="noConversion"/>
  </si>
  <si>
    <t>* 和 ? 称作通配符</t>
    <phoneticPr fontId="1" type="noConversion"/>
  </si>
  <si>
    <t>不包括PMC人数</t>
    <phoneticPr fontId="1" type="noConversion"/>
  </si>
  <si>
    <t>以Dept.结尾的部门</t>
  </si>
  <si>
    <t>包含and的部门</t>
  </si>
  <si>
    <t>以No.开始，后续包括1个任意字符，再接一个单词 Refinery,以任意多个字符结尾的部门</t>
  </si>
  <si>
    <t>上面的模式这个单词就不会被匹配到，因为中间有2个字符3</t>
  </si>
  <si>
    <t>热电部文莱员工人数</t>
    <phoneticPr fontId="1" type="noConversion"/>
  </si>
  <si>
    <t>只统计数值个数</t>
    <phoneticPr fontId="1" type="noConversion"/>
  </si>
  <si>
    <t>文字也一并统计</t>
    <phoneticPr fontId="1" type="noConversion"/>
  </si>
  <si>
    <t>2的3次方</t>
    <phoneticPr fontId="1" type="noConversion"/>
  </si>
  <si>
    <t>2的二分之一次方（平方根）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</si>
</sst>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yyyy/mm"/>
    <numFmt numFmtId="177" formatCode="yyyy/mm/dd"/>
    <numFmt numFmtId="178" formatCode="mmm\ yyyy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7.600000000000001"/>
      <color rgb="FF393939"/>
      <name val="等线"/>
      <family val="3"/>
      <charset val="134"/>
      <scheme val="minor"/>
    </font>
    <font>
      <sz val="17.600000000000001"/>
      <color rgb="FF1E1E1E"/>
      <name val="等线"/>
      <family val="3"/>
      <charset val="134"/>
      <scheme val="minor"/>
    </font>
    <font>
      <sz val="9"/>
      <color theme="1"/>
      <name val="等线"/>
      <family val="2"/>
      <charset val="134"/>
      <scheme val="minor"/>
    </font>
    <font>
      <sz val="11"/>
      <color rgb="FF1E1E1E"/>
      <name val="等线"/>
      <family val="3"/>
      <charset val="134"/>
      <scheme val="minor"/>
    </font>
    <font>
      <sz val="16"/>
      <color theme="1"/>
      <name val="等线"/>
      <family val="2"/>
      <charset val="134"/>
      <scheme val="minor"/>
    </font>
    <font>
      <sz val="16"/>
      <color theme="1"/>
      <name val="等线"/>
      <family val="3"/>
      <charset val="134"/>
      <scheme val="minor"/>
    </font>
    <font>
      <sz val="20"/>
      <color theme="1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4F4F4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CCCCCC"/>
      </top>
      <bottom style="medium">
        <color rgb="FFCCCCCC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3" fillId="4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0" xfId="0" applyNumberFormat="1">
      <alignment vertical="center"/>
    </xf>
    <xf numFmtId="43" fontId="4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4" borderId="1" xfId="0" applyNumberFormat="1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vertical="center" wrapText="1"/>
    </xf>
    <xf numFmtId="176" fontId="3" fillId="4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Continuous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3" fontId="8" fillId="0" borderId="0" xfId="0" applyNumberFormat="1" applyFont="1">
      <alignment vertical="center"/>
    </xf>
    <xf numFmtId="0" fontId="8" fillId="0" borderId="0" xfId="0" applyFont="1">
      <alignment vertical="center"/>
    </xf>
    <xf numFmtId="177" fontId="3" fillId="4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vertical="center" wrapText="1"/>
    </xf>
    <xf numFmtId="0" fontId="0" fillId="2" borderId="0" xfId="0" applyFill="1">
      <alignment vertical="center"/>
    </xf>
    <xf numFmtId="0" fontId="3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2"/>
  <sheetViews>
    <sheetView tabSelected="1" zoomScale="220" zoomScaleNormal="220" workbookViewId="0">
      <selection activeCell="F11" sqref="F11"/>
    </sheetView>
  </sheetViews>
  <sheetFormatPr defaultRowHeight="14.25" x14ac:dyDescent="0.2"/>
  <cols>
    <col min="2" max="2" width="11.125" customWidth="1"/>
    <col min="3" max="3" width="11.625" bestFit="1" customWidth="1"/>
    <col min="4" max="4" width="15.125" bestFit="1" customWidth="1"/>
    <col min="7" max="7" width="26.625" bestFit="1" customWidth="1"/>
  </cols>
  <sheetData>
    <row r="3" spans="2:7" x14ac:dyDescent="0.2">
      <c r="B3" t="s">
        <v>581</v>
      </c>
      <c r="D3">
        <f>3+5</f>
        <v>8</v>
      </c>
    </row>
    <row r="4" spans="2:7" x14ac:dyDescent="0.2">
      <c r="C4" s="1" t="s">
        <v>0</v>
      </c>
      <c r="F4" t="s">
        <v>610</v>
      </c>
      <c r="G4" t="s">
        <v>611</v>
      </c>
    </row>
    <row r="5" spans="2:7" x14ac:dyDescent="0.2">
      <c r="C5" t="s">
        <v>1</v>
      </c>
      <c r="D5" t="s">
        <v>587</v>
      </c>
      <c r="E5" t="s">
        <v>588</v>
      </c>
      <c r="F5">
        <f>2^3</f>
        <v>8</v>
      </c>
      <c r="G5">
        <f>4^(1/2)</f>
        <v>2</v>
      </c>
    </row>
    <row r="6" spans="2:7" x14ac:dyDescent="0.2">
      <c r="C6" t="s">
        <v>567</v>
      </c>
    </row>
    <row r="10" spans="2:7" x14ac:dyDescent="0.2">
      <c r="B10" t="s">
        <v>586</v>
      </c>
      <c r="C10" s="9">
        <f ca="1">TODAY()</f>
        <v>44498</v>
      </c>
    </row>
    <row r="11" spans="2:7" x14ac:dyDescent="0.2">
      <c r="C11" t="s">
        <v>582</v>
      </c>
      <c r="D11" t="s">
        <v>584</v>
      </c>
    </row>
    <row r="12" spans="2:7" x14ac:dyDescent="0.2">
      <c r="C12" t="s">
        <v>583</v>
      </c>
      <c r="D12" t="s">
        <v>585</v>
      </c>
      <c r="E12">
        <f>SQRT(4)</f>
        <v>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72"/>
  <sheetViews>
    <sheetView workbookViewId="0">
      <selection activeCell="G23" sqref="G23"/>
    </sheetView>
  </sheetViews>
  <sheetFormatPr defaultRowHeight="14.25" x14ac:dyDescent="0.2"/>
  <cols>
    <col min="4" max="4" width="31.375" customWidth="1"/>
    <col min="6" max="6" width="13" bestFit="1" customWidth="1"/>
    <col min="7" max="7" width="23.5" bestFit="1" customWidth="1"/>
    <col min="9" max="9" width="11.625" bestFit="1" customWidth="1"/>
  </cols>
  <sheetData>
    <row r="1" spans="1:11" x14ac:dyDescent="0.2">
      <c r="A1" t="s">
        <v>98</v>
      </c>
      <c r="B1" t="s">
        <v>99</v>
      </c>
      <c r="C1" t="s">
        <v>74</v>
      </c>
      <c r="D1" t="s">
        <v>73</v>
      </c>
      <c r="E1" t="s">
        <v>100</v>
      </c>
      <c r="F1" t="s">
        <v>101</v>
      </c>
      <c r="G1" t="s">
        <v>102</v>
      </c>
      <c r="H1" t="s">
        <v>105</v>
      </c>
      <c r="I1" s="13" t="s">
        <v>106</v>
      </c>
      <c r="J1" t="s">
        <v>516</v>
      </c>
      <c r="K1" t="s">
        <v>529</v>
      </c>
    </row>
    <row r="2" spans="1:11" x14ac:dyDescent="0.2">
      <c r="A2">
        <v>15</v>
      </c>
      <c r="B2">
        <v>10000060</v>
      </c>
      <c r="C2" t="s">
        <v>107</v>
      </c>
      <c r="D2" t="s">
        <v>139</v>
      </c>
      <c r="E2" t="s">
        <v>108</v>
      </c>
      <c r="F2" t="s">
        <v>141</v>
      </c>
      <c r="G2" t="s">
        <v>142</v>
      </c>
      <c r="H2" t="s">
        <v>109</v>
      </c>
      <c r="I2" s="13">
        <v>24177</v>
      </c>
      <c r="J2">
        <v>55</v>
      </c>
      <c r="K2" t="s">
        <v>520</v>
      </c>
    </row>
    <row r="3" spans="1:11" x14ac:dyDescent="0.2">
      <c r="A3">
        <v>165</v>
      </c>
      <c r="B3">
        <v>10000237</v>
      </c>
      <c r="C3" t="s">
        <v>107</v>
      </c>
      <c r="D3" t="s">
        <v>145</v>
      </c>
      <c r="E3" t="s">
        <v>108</v>
      </c>
      <c r="F3" t="s">
        <v>141</v>
      </c>
      <c r="G3" t="s">
        <v>147</v>
      </c>
      <c r="H3" t="s">
        <v>109</v>
      </c>
      <c r="I3" s="13">
        <v>31792</v>
      </c>
      <c r="J3">
        <v>34</v>
      </c>
      <c r="K3" t="s">
        <v>521</v>
      </c>
    </row>
    <row r="4" spans="1:11" x14ac:dyDescent="0.2">
      <c r="A4">
        <v>221</v>
      </c>
      <c r="B4">
        <v>10000299</v>
      </c>
      <c r="C4" t="s">
        <v>107</v>
      </c>
      <c r="D4" t="s">
        <v>149</v>
      </c>
      <c r="E4" t="s">
        <v>108</v>
      </c>
      <c r="F4" t="s">
        <v>141</v>
      </c>
      <c r="G4" t="s">
        <v>151</v>
      </c>
      <c r="H4" t="s">
        <v>109</v>
      </c>
      <c r="I4" s="13">
        <v>30961</v>
      </c>
      <c r="J4">
        <v>37</v>
      </c>
      <c r="K4" t="s">
        <v>521</v>
      </c>
    </row>
    <row r="5" spans="1:11" x14ac:dyDescent="0.2">
      <c r="A5">
        <v>2257</v>
      </c>
      <c r="B5">
        <v>10002314</v>
      </c>
      <c r="C5" t="s">
        <v>107</v>
      </c>
      <c r="D5" t="s">
        <v>153</v>
      </c>
      <c r="E5" t="s">
        <v>108</v>
      </c>
      <c r="F5" t="s">
        <v>141</v>
      </c>
      <c r="G5" t="s">
        <v>155</v>
      </c>
      <c r="H5" t="s">
        <v>109</v>
      </c>
      <c r="I5" s="13">
        <v>31309</v>
      </c>
      <c r="J5">
        <v>36</v>
      </c>
      <c r="K5" t="s">
        <v>519</v>
      </c>
    </row>
    <row r="6" spans="1:11" x14ac:dyDescent="0.2">
      <c r="A6">
        <v>61</v>
      </c>
      <c r="B6">
        <v>10000121</v>
      </c>
      <c r="C6" t="s">
        <v>107</v>
      </c>
      <c r="D6" t="s">
        <v>157</v>
      </c>
      <c r="E6" t="s">
        <v>108</v>
      </c>
      <c r="F6" t="s">
        <v>141</v>
      </c>
      <c r="G6" t="s">
        <v>159</v>
      </c>
      <c r="H6" t="s">
        <v>109</v>
      </c>
      <c r="I6" s="13">
        <v>30096</v>
      </c>
      <c r="J6">
        <v>39</v>
      </c>
      <c r="K6" t="s">
        <v>521</v>
      </c>
    </row>
    <row r="7" spans="1:11" x14ac:dyDescent="0.2">
      <c r="A7">
        <v>334</v>
      </c>
      <c r="B7">
        <v>10000425</v>
      </c>
      <c r="C7" t="s">
        <v>107</v>
      </c>
      <c r="D7" t="s">
        <v>161</v>
      </c>
      <c r="E7" t="s">
        <v>108</v>
      </c>
      <c r="F7" t="s">
        <v>141</v>
      </c>
      <c r="G7" t="s">
        <v>163</v>
      </c>
      <c r="H7" t="s">
        <v>113</v>
      </c>
      <c r="I7" s="13">
        <v>32843</v>
      </c>
      <c r="J7">
        <v>31</v>
      </c>
      <c r="K7" t="s">
        <v>522</v>
      </c>
    </row>
    <row r="8" spans="1:11" x14ac:dyDescent="0.2">
      <c r="A8">
        <v>410</v>
      </c>
      <c r="B8">
        <v>10000509</v>
      </c>
      <c r="C8" t="s">
        <v>107</v>
      </c>
      <c r="D8" t="s">
        <v>165</v>
      </c>
      <c r="E8" t="s">
        <v>108</v>
      </c>
      <c r="F8" t="s">
        <v>141</v>
      </c>
      <c r="G8" t="s">
        <v>167</v>
      </c>
      <c r="H8" t="s">
        <v>113</v>
      </c>
      <c r="I8" s="13">
        <v>32856</v>
      </c>
      <c r="J8">
        <v>31</v>
      </c>
      <c r="K8" t="s">
        <v>523</v>
      </c>
    </row>
    <row r="9" spans="1:11" x14ac:dyDescent="0.2">
      <c r="A9">
        <v>957</v>
      </c>
      <c r="B9">
        <v>10001102</v>
      </c>
      <c r="C9" t="s">
        <v>107</v>
      </c>
      <c r="D9" t="s">
        <v>169</v>
      </c>
      <c r="E9" t="s">
        <v>108</v>
      </c>
      <c r="F9" t="s">
        <v>141</v>
      </c>
      <c r="G9" t="s">
        <v>167</v>
      </c>
      <c r="H9" t="s">
        <v>113</v>
      </c>
      <c r="I9" s="13">
        <v>33650</v>
      </c>
      <c r="J9">
        <v>29</v>
      </c>
      <c r="K9" t="s">
        <v>523</v>
      </c>
    </row>
    <row r="10" spans="1:11" x14ac:dyDescent="0.2">
      <c r="A10">
        <v>287</v>
      </c>
      <c r="B10">
        <v>10000371</v>
      </c>
      <c r="C10" t="s">
        <v>107</v>
      </c>
      <c r="D10" t="s">
        <v>171</v>
      </c>
      <c r="E10" t="s">
        <v>108</v>
      </c>
      <c r="F10" t="s">
        <v>141</v>
      </c>
      <c r="G10" t="s">
        <v>173</v>
      </c>
      <c r="H10" t="s">
        <v>113</v>
      </c>
      <c r="I10" s="13">
        <v>30800</v>
      </c>
      <c r="J10">
        <v>37</v>
      </c>
      <c r="K10" t="s">
        <v>523</v>
      </c>
    </row>
    <row r="11" spans="1:11" x14ac:dyDescent="0.2">
      <c r="A11">
        <v>1852</v>
      </c>
      <c r="B11">
        <v>10002087</v>
      </c>
      <c r="C11" t="s">
        <v>112</v>
      </c>
      <c r="D11" t="s">
        <v>174</v>
      </c>
      <c r="E11" t="s">
        <v>108</v>
      </c>
      <c r="F11" t="s">
        <v>141</v>
      </c>
      <c r="G11" t="s">
        <v>175</v>
      </c>
      <c r="H11" t="s">
        <v>113</v>
      </c>
      <c r="I11" s="13">
        <v>34026</v>
      </c>
      <c r="J11">
        <v>28</v>
      </c>
      <c r="K11" t="s">
        <v>523</v>
      </c>
    </row>
    <row r="12" spans="1:11" x14ac:dyDescent="0.2">
      <c r="A12">
        <v>1856</v>
      </c>
      <c r="B12">
        <v>10002084</v>
      </c>
      <c r="C12" t="s">
        <v>112</v>
      </c>
      <c r="D12" t="s">
        <v>177</v>
      </c>
      <c r="E12" t="s">
        <v>111</v>
      </c>
      <c r="F12" t="s">
        <v>141</v>
      </c>
      <c r="G12" t="s">
        <v>175</v>
      </c>
      <c r="H12" t="s">
        <v>113</v>
      </c>
      <c r="I12" s="13">
        <v>34802</v>
      </c>
      <c r="J12">
        <v>26</v>
      </c>
      <c r="K12" t="s">
        <v>523</v>
      </c>
    </row>
    <row r="13" spans="1:11" x14ac:dyDescent="0.2">
      <c r="A13">
        <v>2206</v>
      </c>
      <c r="B13">
        <v>10002264</v>
      </c>
      <c r="C13" t="s">
        <v>107</v>
      </c>
      <c r="D13" t="s">
        <v>178</v>
      </c>
      <c r="E13" t="s">
        <v>108</v>
      </c>
      <c r="F13" t="s">
        <v>141</v>
      </c>
      <c r="G13" t="s">
        <v>180</v>
      </c>
      <c r="H13" t="s">
        <v>113</v>
      </c>
      <c r="I13" s="13">
        <v>32046</v>
      </c>
      <c r="J13">
        <v>34</v>
      </c>
      <c r="K13" t="s">
        <v>523</v>
      </c>
    </row>
    <row r="14" spans="1:11" x14ac:dyDescent="0.2">
      <c r="A14">
        <v>2320</v>
      </c>
      <c r="B14">
        <v>10002364</v>
      </c>
      <c r="C14" t="s">
        <v>107</v>
      </c>
      <c r="D14" t="s">
        <v>182</v>
      </c>
      <c r="E14" t="s">
        <v>108</v>
      </c>
      <c r="F14" t="s">
        <v>141</v>
      </c>
      <c r="G14" t="s">
        <v>180</v>
      </c>
      <c r="H14" t="s">
        <v>113</v>
      </c>
      <c r="I14" s="13">
        <v>34924</v>
      </c>
      <c r="J14">
        <v>26</v>
      </c>
      <c r="K14" t="s">
        <v>523</v>
      </c>
    </row>
    <row r="15" spans="1:11" x14ac:dyDescent="0.2">
      <c r="A15">
        <v>2819</v>
      </c>
      <c r="B15">
        <v>10002973</v>
      </c>
      <c r="C15" t="s">
        <v>107</v>
      </c>
      <c r="D15" t="s">
        <v>184</v>
      </c>
      <c r="E15" t="s">
        <v>108</v>
      </c>
      <c r="F15" t="s">
        <v>141</v>
      </c>
      <c r="G15" t="s">
        <v>180</v>
      </c>
      <c r="H15" t="s">
        <v>113</v>
      </c>
      <c r="I15" s="13">
        <v>34667</v>
      </c>
      <c r="J15">
        <v>26</v>
      </c>
      <c r="K15" t="s">
        <v>523</v>
      </c>
    </row>
    <row r="16" spans="1:11" x14ac:dyDescent="0.2">
      <c r="A16">
        <v>2744</v>
      </c>
      <c r="B16">
        <v>10002894</v>
      </c>
      <c r="C16" t="s">
        <v>107</v>
      </c>
      <c r="D16" t="s">
        <v>186</v>
      </c>
      <c r="E16" t="s">
        <v>108</v>
      </c>
      <c r="F16" t="s">
        <v>141</v>
      </c>
      <c r="G16" t="s">
        <v>188</v>
      </c>
      <c r="H16" t="s">
        <v>113</v>
      </c>
      <c r="I16" s="13">
        <v>32567</v>
      </c>
      <c r="J16">
        <v>32</v>
      </c>
      <c r="K16" t="s">
        <v>523</v>
      </c>
    </row>
    <row r="17" spans="1:11" x14ac:dyDescent="0.2">
      <c r="A17">
        <v>314</v>
      </c>
      <c r="B17">
        <v>10000403</v>
      </c>
      <c r="C17" t="s">
        <v>107</v>
      </c>
      <c r="D17" t="s">
        <v>189</v>
      </c>
      <c r="E17" t="s">
        <v>108</v>
      </c>
      <c r="F17" t="s">
        <v>141</v>
      </c>
      <c r="G17" t="s">
        <v>191</v>
      </c>
      <c r="H17" t="s">
        <v>113</v>
      </c>
      <c r="I17" s="13">
        <v>31683</v>
      </c>
      <c r="J17">
        <v>35</v>
      </c>
      <c r="K17" t="s">
        <v>522</v>
      </c>
    </row>
    <row r="18" spans="1:11" x14ac:dyDescent="0.2">
      <c r="A18">
        <v>161</v>
      </c>
      <c r="B18">
        <v>10000233</v>
      </c>
      <c r="C18" t="s">
        <v>107</v>
      </c>
      <c r="D18" t="s">
        <v>193</v>
      </c>
      <c r="E18" t="s">
        <v>108</v>
      </c>
      <c r="F18" t="s">
        <v>141</v>
      </c>
      <c r="G18" t="s">
        <v>195</v>
      </c>
      <c r="H18" t="s">
        <v>113</v>
      </c>
      <c r="I18" s="13">
        <v>31273</v>
      </c>
      <c r="J18">
        <v>36</v>
      </c>
      <c r="K18" t="s">
        <v>523</v>
      </c>
    </row>
    <row r="19" spans="1:11" x14ac:dyDescent="0.2">
      <c r="A19">
        <v>328</v>
      </c>
      <c r="B19">
        <v>10000418</v>
      </c>
      <c r="C19" t="s">
        <v>107</v>
      </c>
      <c r="D19" t="s">
        <v>197</v>
      </c>
      <c r="E19" t="s">
        <v>108</v>
      </c>
      <c r="F19" t="s">
        <v>141</v>
      </c>
      <c r="G19" t="s">
        <v>199</v>
      </c>
      <c r="H19" t="s">
        <v>113</v>
      </c>
      <c r="I19" s="13">
        <v>26209</v>
      </c>
      <c r="J19">
        <v>50</v>
      </c>
      <c r="K19" t="s">
        <v>523</v>
      </c>
    </row>
    <row r="20" spans="1:11" x14ac:dyDescent="0.2">
      <c r="A20">
        <v>310</v>
      </c>
      <c r="B20">
        <v>10000399</v>
      </c>
      <c r="C20" t="s">
        <v>107</v>
      </c>
      <c r="D20" t="s">
        <v>117</v>
      </c>
      <c r="E20" t="s">
        <v>108</v>
      </c>
      <c r="F20" t="s">
        <v>141</v>
      </c>
      <c r="G20" t="s">
        <v>200</v>
      </c>
      <c r="H20" t="s">
        <v>113</v>
      </c>
      <c r="I20" s="13">
        <v>31484</v>
      </c>
      <c r="J20">
        <v>35</v>
      </c>
      <c r="K20" t="s">
        <v>522</v>
      </c>
    </row>
    <row r="21" spans="1:11" x14ac:dyDescent="0.2">
      <c r="A21">
        <v>338</v>
      </c>
      <c r="B21">
        <v>10000430</v>
      </c>
      <c r="C21" t="s">
        <v>107</v>
      </c>
      <c r="D21" t="s">
        <v>202</v>
      </c>
      <c r="E21" t="s">
        <v>108</v>
      </c>
      <c r="F21" t="s">
        <v>141</v>
      </c>
      <c r="G21" t="s">
        <v>204</v>
      </c>
      <c r="H21" t="s">
        <v>113</v>
      </c>
      <c r="I21" s="13">
        <v>32474</v>
      </c>
      <c r="J21">
        <v>32</v>
      </c>
      <c r="K21" t="s">
        <v>523</v>
      </c>
    </row>
    <row r="22" spans="1:11" x14ac:dyDescent="0.2">
      <c r="A22">
        <v>1843</v>
      </c>
      <c r="B22">
        <v>10001821</v>
      </c>
      <c r="C22" t="s">
        <v>107</v>
      </c>
      <c r="D22" t="s">
        <v>206</v>
      </c>
      <c r="E22" t="s">
        <v>108</v>
      </c>
      <c r="F22" t="s">
        <v>141</v>
      </c>
      <c r="G22" t="s">
        <v>204</v>
      </c>
      <c r="H22" t="s">
        <v>113</v>
      </c>
      <c r="I22" s="13">
        <v>33995</v>
      </c>
      <c r="J22">
        <v>28</v>
      </c>
      <c r="K22" t="s">
        <v>523</v>
      </c>
    </row>
    <row r="23" spans="1:11" x14ac:dyDescent="0.2">
      <c r="A23">
        <v>409</v>
      </c>
      <c r="B23">
        <v>10000507</v>
      </c>
      <c r="C23" t="s">
        <v>107</v>
      </c>
      <c r="D23" t="s">
        <v>208</v>
      </c>
      <c r="E23" t="s">
        <v>108</v>
      </c>
      <c r="F23" t="s">
        <v>141</v>
      </c>
      <c r="G23" t="s">
        <v>127</v>
      </c>
      <c r="H23" t="s">
        <v>113</v>
      </c>
      <c r="I23" s="13">
        <v>32549</v>
      </c>
      <c r="J23">
        <v>32</v>
      </c>
      <c r="K23" t="s">
        <v>522</v>
      </c>
    </row>
    <row r="24" spans="1:11" x14ac:dyDescent="0.2">
      <c r="A24">
        <v>284</v>
      </c>
      <c r="B24">
        <v>10000368</v>
      </c>
      <c r="C24" t="s">
        <v>107</v>
      </c>
      <c r="D24" t="s">
        <v>210</v>
      </c>
      <c r="E24" t="s">
        <v>108</v>
      </c>
      <c r="F24" t="s">
        <v>141</v>
      </c>
      <c r="G24" t="s">
        <v>134</v>
      </c>
      <c r="H24" t="s">
        <v>113</v>
      </c>
      <c r="I24" s="13">
        <v>31003</v>
      </c>
      <c r="J24">
        <v>36</v>
      </c>
      <c r="K24" t="s">
        <v>523</v>
      </c>
    </row>
    <row r="25" spans="1:11" x14ac:dyDescent="0.2">
      <c r="A25">
        <v>1844</v>
      </c>
      <c r="B25">
        <v>10001822</v>
      </c>
      <c r="C25" t="s">
        <v>107</v>
      </c>
      <c r="D25" t="s">
        <v>212</v>
      </c>
      <c r="E25" t="s">
        <v>111</v>
      </c>
      <c r="F25" t="s">
        <v>141</v>
      </c>
      <c r="G25" t="s">
        <v>128</v>
      </c>
      <c r="H25" t="s">
        <v>113</v>
      </c>
      <c r="I25" s="13">
        <v>35013</v>
      </c>
      <c r="J25">
        <v>25</v>
      </c>
      <c r="K25" t="s">
        <v>523</v>
      </c>
    </row>
    <row r="26" spans="1:11" x14ac:dyDescent="0.2">
      <c r="A26">
        <v>506</v>
      </c>
      <c r="B26">
        <v>10000609</v>
      </c>
      <c r="C26" t="s">
        <v>107</v>
      </c>
      <c r="D26" t="s">
        <v>214</v>
      </c>
      <c r="E26" t="s">
        <v>108</v>
      </c>
      <c r="F26" t="s">
        <v>141</v>
      </c>
      <c r="G26" t="s">
        <v>216</v>
      </c>
      <c r="H26" t="s">
        <v>115</v>
      </c>
      <c r="I26" s="13">
        <v>32523</v>
      </c>
      <c r="J26">
        <v>32</v>
      </c>
      <c r="K26" t="s">
        <v>524</v>
      </c>
    </row>
    <row r="27" spans="1:11" x14ac:dyDescent="0.2">
      <c r="A27">
        <v>644</v>
      </c>
      <c r="B27">
        <v>10000751</v>
      </c>
      <c r="C27" t="s">
        <v>107</v>
      </c>
      <c r="D27" t="s">
        <v>218</v>
      </c>
      <c r="E27" t="s">
        <v>108</v>
      </c>
      <c r="F27" t="s">
        <v>141</v>
      </c>
      <c r="G27" t="s">
        <v>216</v>
      </c>
      <c r="H27" t="s">
        <v>115</v>
      </c>
      <c r="I27" s="13">
        <v>29469</v>
      </c>
      <c r="J27">
        <v>41</v>
      </c>
      <c r="K27" t="s">
        <v>524</v>
      </c>
    </row>
    <row r="28" spans="1:11" x14ac:dyDescent="0.2">
      <c r="A28">
        <v>1166</v>
      </c>
      <c r="B28">
        <v>10001312</v>
      </c>
      <c r="C28" t="s">
        <v>107</v>
      </c>
      <c r="D28" t="s">
        <v>220</v>
      </c>
      <c r="E28" t="s">
        <v>108</v>
      </c>
      <c r="F28" t="s">
        <v>141</v>
      </c>
      <c r="G28" t="s">
        <v>216</v>
      </c>
      <c r="H28" t="s">
        <v>115</v>
      </c>
      <c r="I28" s="13">
        <v>32805</v>
      </c>
      <c r="J28">
        <v>32</v>
      </c>
      <c r="K28" t="s">
        <v>524</v>
      </c>
    </row>
    <row r="29" spans="1:11" x14ac:dyDescent="0.2">
      <c r="A29">
        <v>2207</v>
      </c>
      <c r="B29">
        <v>10002265</v>
      </c>
      <c r="C29" t="s">
        <v>107</v>
      </c>
      <c r="D29" t="s">
        <v>222</v>
      </c>
      <c r="E29" t="s">
        <v>108</v>
      </c>
      <c r="F29" t="s">
        <v>141</v>
      </c>
      <c r="G29" t="s">
        <v>216</v>
      </c>
      <c r="H29" t="s">
        <v>115</v>
      </c>
      <c r="I29" s="13">
        <v>32126</v>
      </c>
      <c r="J29">
        <v>33</v>
      </c>
      <c r="K29" t="s">
        <v>524</v>
      </c>
    </row>
    <row r="30" spans="1:11" x14ac:dyDescent="0.2">
      <c r="A30">
        <v>470</v>
      </c>
      <c r="B30">
        <v>10000572</v>
      </c>
      <c r="C30" t="s">
        <v>107</v>
      </c>
      <c r="D30" t="s">
        <v>224</v>
      </c>
      <c r="E30" t="s">
        <v>108</v>
      </c>
      <c r="F30" t="s">
        <v>141</v>
      </c>
      <c r="G30" t="s">
        <v>226</v>
      </c>
      <c r="H30" t="s">
        <v>115</v>
      </c>
      <c r="I30" s="13">
        <v>32079</v>
      </c>
      <c r="J30">
        <v>34</v>
      </c>
      <c r="K30" t="s">
        <v>525</v>
      </c>
    </row>
    <row r="31" spans="1:11" x14ac:dyDescent="0.2">
      <c r="A31">
        <v>498</v>
      </c>
      <c r="B31">
        <v>10000600</v>
      </c>
      <c r="C31" t="s">
        <v>107</v>
      </c>
      <c r="D31" t="s">
        <v>228</v>
      </c>
      <c r="E31" t="s">
        <v>108</v>
      </c>
      <c r="F31" t="s">
        <v>141</v>
      </c>
      <c r="G31" t="s">
        <v>226</v>
      </c>
      <c r="H31" t="s">
        <v>115</v>
      </c>
      <c r="I31" s="13">
        <v>30963</v>
      </c>
      <c r="J31">
        <v>37</v>
      </c>
      <c r="K31" t="s">
        <v>525</v>
      </c>
    </row>
    <row r="32" spans="1:11" x14ac:dyDescent="0.2">
      <c r="A32">
        <v>507</v>
      </c>
      <c r="B32">
        <v>10000610</v>
      </c>
      <c r="C32" t="s">
        <v>107</v>
      </c>
      <c r="D32" t="s">
        <v>230</v>
      </c>
      <c r="E32" t="s">
        <v>108</v>
      </c>
      <c r="F32" t="s">
        <v>141</v>
      </c>
      <c r="G32" t="s">
        <v>226</v>
      </c>
      <c r="H32" t="s">
        <v>115</v>
      </c>
      <c r="I32" s="13">
        <v>32679</v>
      </c>
      <c r="J32">
        <v>32</v>
      </c>
      <c r="K32" t="s">
        <v>525</v>
      </c>
    </row>
    <row r="33" spans="1:11" x14ac:dyDescent="0.2">
      <c r="A33">
        <v>518</v>
      </c>
      <c r="B33">
        <v>10000621</v>
      </c>
      <c r="C33" t="s">
        <v>107</v>
      </c>
      <c r="D33" t="s">
        <v>232</v>
      </c>
      <c r="E33" t="s">
        <v>108</v>
      </c>
      <c r="F33" t="s">
        <v>141</v>
      </c>
      <c r="G33" t="s">
        <v>226</v>
      </c>
      <c r="H33" t="s">
        <v>115</v>
      </c>
      <c r="I33" s="13">
        <v>32240</v>
      </c>
      <c r="J33">
        <v>33</v>
      </c>
      <c r="K33" t="s">
        <v>525</v>
      </c>
    </row>
    <row r="34" spans="1:11" x14ac:dyDescent="0.2">
      <c r="A34">
        <v>2170</v>
      </c>
      <c r="B34">
        <v>10002236</v>
      </c>
      <c r="C34" t="s">
        <v>107</v>
      </c>
      <c r="D34" t="s">
        <v>234</v>
      </c>
      <c r="E34" t="s">
        <v>108</v>
      </c>
      <c r="F34" t="s">
        <v>141</v>
      </c>
      <c r="G34" t="s">
        <v>226</v>
      </c>
      <c r="H34" t="s">
        <v>115</v>
      </c>
      <c r="I34" s="13">
        <v>26707</v>
      </c>
      <c r="J34">
        <v>48</v>
      </c>
      <c r="K34" t="s">
        <v>525</v>
      </c>
    </row>
    <row r="35" spans="1:11" x14ac:dyDescent="0.2">
      <c r="A35">
        <v>2337</v>
      </c>
      <c r="B35">
        <v>10002379</v>
      </c>
      <c r="C35" t="s">
        <v>107</v>
      </c>
      <c r="D35" t="s">
        <v>236</v>
      </c>
      <c r="E35" t="s">
        <v>108</v>
      </c>
      <c r="F35" t="s">
        <v>141</v>
      </c>
      <c r="G35" t="s">
        <v>226</v>
      </c>
      <c r="H35" t="s">
        <v>115</v>
      </c>
      <c r="I35" s="13">
        <v>32258</v>
      </c>
      <c r="J35">
        <v>33</v>
      </c>
      <c r="K35" t="s">
        <v>525</v>
      </c>
    </row>
    <row r="36" spans="1:11" x14ac:dyDescent="0.2">
      <c r="A36">
        <v>2762</v>
      </c>
      <c r="B36">
        <v>10002913</v>
      </c>
      <c r="C36" t="s">
        <v>107</v>
      </c>
      <c r="D36" t="s">
        <v>238</v>
      </c>
      <c r="E36" t="s">
        <v>108</v>
      </c>
      <c r="F36" t="s">
        <v>141</v>
      </c>
      <c r="G36" t="s">
        <v>226</v>
      </c>
      <c r="H36" t="s">
        <v>115</v>
      </c>
      <c r="I36" s="13">
        <v>34067</v>
      </c>
      <c r="J36">
        <v>28</v>
      </c>
      <c r="K36" t="s">
        <v>525</v>
      </c>
    </row>
    <row r="37" spans="1:11" x14ac:dyDescent="0.2">
      <c r="A37">
        <v>2830</v>
      </c>
      <c r="B37">
        <v>10002984</v>
      </c>
      <c r="C37" t="s">
        <v>107</v>
      </c>
      <c r="D37" t="s">
        <v>240</v>
      </c>
      <c r="E37" t="s">
        <v>108</v>
      </c>
      <c r="F37" t="s">
        <v>141</v>
      </c>
      <c r="G37" t="s">
        <v>226</v>
      </c>
      <c r="H37" t="s">
        <v>115</v>
      </c>
      <c r="I37" s="13">
        <v>33559</v>
      </c>
      <c r="J37">
        <v>29</v>
      </c>
      <c r="K37" t="s">
        <v>525</v>
      </c>
    </row>
    <row r="38" spans="1:11" x14ac:dyDescent="0.2">
      <c r="A38">
        <v>965</v>
      </c>
      <c r="B38">
        <v>10001110</v>
      </c>
      <c r="C38" t="s">
        <v>107</v>
      </c>
      <c r="D38" t="s">
        <v>242</v>
      </c>
      <c r="E38" t="s">
        <v>111</v>
      </c>
      <c r="F38" t="s">
        <v>141</v>
      </c>
      <c r="G38" t="s">
        <v>244</v>
      </c>
      <c r="H38" t="s">
        <v>115</v>
      </c>
      <c r="I38" s="13">
        <v>34978</v>
      </c>
      <c r="J38">
        <v>26</v>
      </c>
      <c r="K38" t="s">
        <v>526</v>
      </c>
    </row>
    <row r="39" spans="1:11" x14ac:dyDescent="0.2">
      <c r="A39">
        <v>971</v>
      </c>
      <c r="B39">
        <v>10001116</v>
      </c>
      <c r="C39" t="s">
        <v>107</v>
      </c>
      <c r="D39" t="s">
        <v>246</v>
      </c>
      <c r="E39" t="s">
        <v>108</v>
      </c>
      <c r="F39" t="s">
        <v>141</v>
      </c>
      <c r="G39" t="s">
        <v>244</v>
      </c>
      <c r="H39" t="s">
        <v>115</v>
      </c>
      <c r="I39" s="13">
        <v>34972</v>
      </c>
      <c r="J39">
        <v>26</v>
      </c>
      <c r="K39" t="s">
        <v>526</v>
      </c>
    </row>
    <row r="40" spans="1:11" x14ac:dyDescent="0.2">
      <c r="A40">
        <v>973</v>
      </c>
      <c r="B40">
        <v>10001118</v>
      </c>
      <c r="C40" t="s">
        <v>107</v>
      </c>
      <c r="D40" t="s">
        <v>248</v>
      </c>
      <c r="E40" t="s">
        <v>108</v>
      </c>
      <c r="F40" t="s">
        <v>141</v>
      </c>
      <c r="G40" t="s">
        <v>244</v>
      </c>
      <c r="H40" t="s">
        <v>115</v>
      </c>
      <c r="I40" s="13">
        <v>34616</v>
      </c>
      <c r="J40">
        <v>27</v>
      </c>
      <c r="K40" t="s">
        <v>526</v>
      </c>
    </row>
    <row r="41" spans="1:11" x14ac:dyDescent="0.2">
      <c r="A41">
        <v>979</v>
      </c>
      <c r="B41">
        <v>10001124</v>
      </c>
      <c r="C41" t="s">
        <v>107</v>
      </c>
      <c r="D41" t="s">
        <v>250</v>
      </c>
      <c r="E41" t="s">
        <v>108</v>
      </c>
      <c r="F41" t="s">
        <v>141</v>
      </c>
      <c r="G41" t="s">
        <v>244</v>
      </c>
      <c r="H41" t="s">
        <v>115</v>
      </c>
      <c r="I41" s="13">
        <v>34803</v>
      </c>
      <c r="J41">
        <v>26</v>
      </c>
      <c r="K41" t="s">
        <v>526</v>
      </c>
    </row>
    <row r="42" spans="1:11" x14ac:dyDescent="0.2">
      <c r="A42">
        <v>994</v>
      </c>
      <c r="B42">
        <v>10001139</v>
      </c>
      <c r="C42" t="s">
        <v>107</v>
      </c>
      <c r="D42" t="s">
        <v>252</v>
      </c>
      <c r="E42" t="s">
        <v>111</v>
      </c>
      <c r="F42" t="s">
        <v>141</v>
      </c>
      <c r="G42" t="s">
        <v>244</v>
      </c>
      <c r="H42" t="s">
        <v>115</v>
      </c>
      <c r="I42" s="13">
        <v>34381</v>
      </c>
      <c r="J42">
        <v>27</v>
      </c>
      <c r="K42" t="s">
        <v>526</v>
      </c>
    </row>
    <row r="43" spans="1:11" x14ac:dyDescent="0.2">
      <c r="A43">
        <v>997</v>
      </c>
      <c r="B43">
        <v>10001142</v>
      </c>
      <c r="C43" t="s">
        <v>107</v>
      </c>
      <c r="D43" t="s">
        <v>254</v>
      </c>
      <c r="E43" t="s">
        <v>108</v>
      </c>
      <c r="F43" t="s">
        <v>141</v>
      </c>
      <c r="G43" t="s">
        <v>244</v>
      </c>
      <c r="H43" t="s">
        <v>115</v>
      </c>
      <c r="I43" s="13">
        <v>34521</v>
      </c>
      <c r="J43">
        <v>27</v>
      </c>
      <c r="K43" t="s">
        <v>526</v>
      </c>
    </row>
    <row r="44" spans="1:11" x14ac:dyDescent="0.2">
      <c r="A44">
        <v>998</v>
      </c>
      <c r="B44">
        <v>10001143</v>
      </c>
      <c r="C44" t="s">
        <v>107</v>
      </c>
      <c r="D44" t="s">
        <v>256</v>
      </c>
      <c r="E44" t="s">
        <v>108</v>
      </c>
      <c r="F44" t="s">
        <v>141</v>
      </c>
      <c r="G44" t="s">
        <v>244</v>
      </c>
      <c r="H44" t="s">
        <v>115</v>
      </c>
      <c r="I44" s="13">
        <v>35328</v>
      </c>
      <c r="J44">
        <v>25</v>
      </c>
      <c r="K44" t="s">
        <v>526</v>
      </c>
    </row>
    <row r="45" spans="1:11" x14ac:dyDescent="0.2">
      <c r="A45">
        <v>1001</v>
      </c>
      <c r="B45">
        <v>10001146</v>
      </c>
      <c r="C45" t="s">
        <v>107</v>
      </c>
      <c r="D45" t="s">
        <v>258</v>
      </c>
      <c r="E45" t="s">
        <v>111</v>
      </c>
      <c r="F45" t="s">
        <v>141</v>
      </c>
      <c r="G45" t="s">
        <v>244</v>
      </c>
      <c r="H45" t="s">
        <v>115</v>
      </c>
      <c r="I45" s="13">
        <v>34765</v>
      </c>
      <c r="J45">
        <v>26</v>
      </c>
      <c r="K45" t="s">
        <v>526</v>
      </c>
    </row>
    <row r="46" spans="1:11" x14ac:dyDescent="0.2">
      <c r="A46">
        <v>1851</v>
      </c>
      <c r="B46">
        <v>10001827</v>
      </c>
      <c r="C46" t="s">
        <v>107</v>
      </c>
      <c r="D46" t="s">
        <v>260</v>
      </c>
      <c r="E46" t="s">
        <v>108</v>
      </c>
      <c r="F46" t="s">
        <v>141</v>
      </c>
      <c r="G46" t="s">
        <v>244</v>
      </c>
      <c r="H46" t="s">
        <v>115</v>
      </c>
      <c r="I46" s="13">
        <v>34145</v>
      </c>
      <c r="J46">
        <v>28</v>
      </c>
      <c r="K46" t="s">
        <v>526</v>
      </c>
    </row>
    <row r="47" spans="1:11" x14ac:dyDescent="0.2">
      <c r="A47">
        <v>1859</v>
      </c>
      <c r="B47">
        <v>10002092</v>
      </c>
      <c r="C47" t="s">
        <v>112</v>
      </c>
      <c r="D47" t="s">
        <v>262</v>
      </c>
      <c r="E47" t="s">
        <v>111</v>
      </c>
      <c r="F47" t="s">
        <v>141</v>
      </c>
      <c r="G47" t="s">
        <v>263</v>
      </c>
      <c r="H47" t="s">
        <v>115</v>
      </c>
      <c r="I47" s="13">
        <v>35578</v>
      </c>
      <c r="J47">
        <v>24</v>
      </c>
      <c r="K47" t="s">
        <v>527</v>
      </c>
    </row>
    <row r="48" spans="1:11" x14ac:dyDescent="0.2">
      <c r="A48">
        <v>972</v>
      </c>
      <c r="B48">
        <v>10001117</v>
      </c>
      <c r="C48" t="s">
        <v>107</v>
      </c>
      <c r="D48" t="s">
        <v>265</v>
      </c>
      <c r="E48" t="s">
        <v>108</v>
      </c>
      <c r="F48" t="s">
        <v>141</v>
      </c>
      <c r="G48" t="s">
        <v>267</v>
      </c>
      <c r="H48" t="s">
        <v>115</v>
      </c>
      <c r="I48" s="13">
        <v>34621</v>
      </c>
      <c r="J48">
        <v>27</v>
      </c>
      <c r="K48" t="s">
        <v>526</v>
      </c>
    </row>
    <row r="49" spans="1:11" x14ac:dyDescent="0.2">
      <c r="A49">
        <v>982</v>
      </c>
      <c r="B49">
        <v>10001127</v>
      </c>
      <c r="C49" t="s">
        <v>107</v>
      </c>
      <c r="D49" t="s">
        <v>269</v>
      </c>
      <c r="E49" t="s">
        <v>108</v>
      </c>
      <c r="F49" t="s">
        <v>141</v>
      </c>
      <c r="G49" t="s">
        <v>267</v>
      </c>
      <c r="H49" t="s">
        <v>115</v>
      </c>
      <c r="I49" s="13">
        <v>34115</v>
      </c>
      <c r="J49">
        <v>28</v>
      </c>
      <c r="K49" t="s">
        <v>526</v>
      </c>
    </row>
    <row r="50" spans="1:11" x14ac:dyDescent="0.2">
      <c r="A50">
        <v>984</v>
      </c>
      <c r="B50">
        <v>10001129</v>
      </c>
      <c r="C50" t="s">
        <v>107</v>
      </c>
      <c r="D50" t="s">
        <v>271</v>
      </c>
      <c r="E50" t="s">
        <v>108</v>
      </c>
      <c r="F50" t="s">
        <v>141</v>
      </c>
      <c r="G50" t="s">
        <v>267</v>
      </c>
      <c r="H50" t="s">
        <v>115</v>
      </c>
      <c r="I50" s="13">
        <v>34161</v>
      </c>
      <c r="J50">
        <v>28</v>
      </c>
      <c r="K50" t="s">
        <v>526</v>
      </c>
    </row>
    <row r="51" spans="1:11" x14ac:dyDescent="0.2">
      <c r="A51">
        <v>992</v>
      </c>
      <c r="B51">
        <v>10001137</v>
      </c>
      <c r="C51" t="s">
        <v>107</v>
      </c>
      <c r="D51" t="s">
        <v>273</v>
      </c>
      <c r="E51" t="s">
        <v>108</v>
      </c>
      <c r="F51" t="s">
        <v>141</v>
      </c>
      <c r="G51" t="s">
        <v>267</v>
      </c>
      <c r="H51" t="s">
        <v>115</v>
      </c>
      <c r="I51" s="13">
        <v>34667</v>
      </c>
      <c r="J51">
        <v>26</v>
      </c>
      <c r="K51" t="s">
        <v>526</v>
      </c>
    </row>
    <row r="52" spans="1:11" x14ac:dyDescent="0.2">
      <c r="A52">
        <v>993</v>
      </c>
      <c r="B52">
        <v>10001138</v>
      </c>
      <c r="C52" t="s">
        <v>107</v>
      </c>
      <c r="D52" t="s">
        <v>275</v>
      </c>
      <c r="E52" t="s">
        <v>108</v>
      </c>
      <c r="F52" t="s">
        <v>141</v>
      </c>
      <c r="G52" t="s">
        <v>267</v>
      </c>
      <c r="H52" t="s">
        <v>115</v>
      </c>
      <c r="I52" s="13">
        <v>35111</v>
      </c>
      <c r="J52">
        <v>25</v>
      </c>
      <c r="K52" t="s">
        <v>526</v>
      </c>
    </row>
    <row r="53" spans="1:11" x14ac:dyDescent="0.2">
      <c r="A53">
        <v>1002</v>
      </c>
      <c r="B53">
        <v>10001147</v>
      </c>
      <c r="C53" t="s">
        <v>107</v>
      </c>
      <c r="D53" t="s">
        <v>277</v>
      </c>
      <c r="E53" t="s">
        <v>108</v>
      </c>
      <c r="F53" t="s">
        <v>141</v>
      </c>
      <c r="G53" t="s">
        <v>267</v>
      </c>
      <c r="H53" t="s">
        <v>115</v>
      </c>
      <c r="I53" s="13">
        <v>35415</v>
      </c>
      <c r="J53">
        <v>24</v>
      </c>
      <c r="K53" t="s">
        <v>526</v>
      </c>
    </row>
    <row r="54" spans="1:11" x14ac:dyDescent="0.2">
      <c r="A54">
        <v>1003</v>
      </c>
      <c r="B54">
        <v>10001148</v>
      </c>
      <c r="C54" t="s">
        <v>107</v>
      </c>
      <c r="D54" t="s">
        <v>279</v>
      </c>
      <c r="E54" t="s">
        <v>108</v>
      </c>
      <c r="F54" t="s">
        <v>141</v>
      </c>
      <c r="G54" t="s">
        <v>267</v>
      </c>
      <c r="H54" t="s">
        <v>115</v>
      </c>
      <c r="I54" s="13">
        <v>35020</v>
      </c>
      <c r="J54">
        <v>25</v>
      </c>
      <c r="K54" t="s">
        <v>526</v>
      </c>
    </row>
    <row r="55" spans="1:11" x14ac:dyDescent="0.2">
      <c r="A55">
        <v>1581</v>
      </c>
      <c r="B55">
        <v>10001746</v>
      </c>
      <c r="C55" t="s">
        <v>107</v>
      </c>
      <c r="D55" t="s">
        <v>281</v>
      </c>
      <c r="E55" t="s">
        <v>108</v>
      </c>
      <c r="F55" t="s">
        <v>141</v>
      </c>
      <c r="G55" t="s">
        <v>267</v>
      </c>
      <c r="H55" t="s">
        <v>115</v>
      </c>
      <c r="I55" s="13">
        <v>28653</v>
      </c>
      <c r="J55">
        <v>43</v>
      </c>
      <c r="K55" t="s">
        <v>526</v>
      </c>
    </row>
    <row r="56" spans="1:11" x14ac:dyDescent="0.2">
      <c r="A56">
        <v>2820</v>
      </c>
      <c r="B56">
        <v>10002974</v>
      </c>
      <c r="C56" t="s">
        <v>107</v>
      </c>
      <c r="D56" t="s">
        <v>283</v>
      </c>
      <c r="E56" t="s">
        <v>108</v>
      </c>
      <c r="F56" t="s">
        <v>141</v>
      </c>
      <c r="G56" t="s">
        <v>267</v>
      </c>
      <c r="H56" t="s">
        <v>115</v>
      </c>
      <c r="I56" s="13">
        <v>35984</v>
      </c>
      <c r="J56">
        <v>23</v>
      </c>
      <c r="K56" t="s">
        <v>526</v>
      </c>
    </row>
    <row r="57" spans="1:11" x14ac:dyDescent="0.2">
      <c r="A57">
        <v>3375</v>
      </c>
      <c r="B57">
        <v>60000449</v>
      </c>
      <c r="C57" t="s">
        <v>107</v>
      </c>
      <c r="D57" t="s">
        <v>285</v>
      </c>
      <c r="E57" t="s">
        <v>108</v>
      </c>
      <c r="F57" t="s">
        <v>141</v>
      </c>
      <c r="G57" t="s">
        <v>267</v>
      </c>
      <c r="H57" t="s">
        <v>115</v>
      </c>
      <c r="I57" s="13">
        <v>31471</v>
      </c>
      <c r="J57">
        <v>35</v>
      </c>
      <c r="K57" t="s">
        <v>526</v>
      </c>
    </row>
    <row r="58" spans="1:11" x14ac:dyDescent="0.2">
      <c r="A58">
        <v>2687</v>
      </c>
      <c r="B58">
        <v>10002833</v>
      </c>
      <c r="C58" t="s">
        <v>107</v>
      </c>
      <c r="D58" t="s">
        <v>287</v>
      </c>
      <c r="E58" t="s">
        <v>108</v>
      </c>
      <c r="F58" t="s">
        <v>141</v>
      </c>
      <c r="G58" t="s">
        <v>289</v>
      </c>
      <c r="H58" t="s">
        <v>115</v>
      </c>
      <c r="I58" s="13">
        <v>35525</v>
      </c>
      <c r="J58">
        <v>24</v>
      </c>
      <c r="K58" t="s">
        <v>527</v>
      </c>
    </row>
    <row r="59" spans="1:11" x14ac:dyDescent="0.2">
      <c r="A59">
        <v>3342</v>
      </c>
      <c r="B59">
        <v>60000416</v>
      </c>
      <c r="C59" t="s">
        <v>107</v>
      </c>
      <c r="D59" t="s">
        <v>291</v>
      </c>
      <c r="E59" t="s">
        <v>108</v>
      </c>
      <c r="F59" t="s">
        <v>141</v>
      </c>
      <c r="G59" t="s">
        <v>289</v>
      </c>
      <c r="H59" t="s">
        <v>115</v>
      </c>
      <c r="I59" s="13">
        <v>31493</v>
      </c>
      <c r="J59">
        <v>35</v>
      </c>
      <c r="K59" t="s">
        <v>527</v>
      </c>
    </row>
    <row r="60" spans="1:11" x14ac:dyDescent="0.2">
      <c r="A60">
        <v>3343</v>
      </c>
      <c r="B60">
        <v>60000417</v>
      </c>
      <c r="C60" t="s">
        <v>107</v>
      </c>
      <c r="D60" t="s">
        <v>293</v>
      </c>
      <c r="E60" t="s">
        <v>108</v>
      </c>
      <c r="F60" t="s">
        <v>141</v>
      </c>
      <c r="G60" t="s">
        <v>289</v>
      </c>
      <c r="H60" t="s">
        <v>115</v>
      </c>
      <c r="I60" s="13">
        <v>31942</v>
      </c>
      <c r="J60">
        <v>34</v>
      </c>
      <c r="K60" t="s">
        <v>527</v>
      </c>
    </row>
    <row r="61" spans="1:11" x14ac:dyDescent="0.2">
      <c r="A61">
        <v>3344</v>
      </c>
      <c r="B61">
        <v>60000418</v>
      </c>
      <c r="C61" t="s">
        <v>107</v>
      </c>
      <c r="D61" t="s">
        <v>295</v>
      </c>
      <c r="E61" t="s">
        <v>108</v>
      </c>
      <c r="F61" t="s">
        <v>141</v>
      </c>
      <c r="G61" t="s">
        <v>289</v>
      </c>
      <c r="H61" t="s">
        <v>115</v>
      </c>
      <c r="I61" s="13">
        <v>34371</v>
      </c>
      <c r="J61">
        <v>27</v>
      </c>
      <c r="K61" t="s">
        <v>527</v>
      </c>
    </row>
    <row r="62" spans="1:11" x14ac:dyDescent="0.2">
      <c r="A62">
        <v>3346</v>
      </c>
      <c r="B62">
        <v>60000420</v>
      </c>
      <c r="C62" t="s">
        <v>107</v>
      </c>
      <c r="D62" t="s">
        <v>297</v>
      </c>
      <c r="E62" t="s">
        <v>108</v>
      </c>
      <c r="F62" t="s">
        <v>141</v>
      </c>
      <c r="G62" t="s">
        <v>289</v>
      </c>
      <c r="H62" t="s">
        <v>115</v>
      </c>
      <c r="I62" s="13">
        <v>31825</v>
      </c>
      <c r="J62">
        <v>34</v>
      </c>
      <c r="K62" t="s">
        <v>527</v>
      </c>
    </row>
    <row r="63" spans="1:11" x14ac:dyDescent="0.2">
      <c r="A63">
        <v>3347</v>
      </c>
      <c r="B63">
        <v>60000421</v>
      </c>
      <c r="C63" t="s">
        <v>107</v>
      </c>
      <c r="D63" t="s">
        <v>299</v>
      </c>
      <c r="E63" t="s">
        <v>108</v>
      </c>
      <c r="F63" t="s">
        <v>141</v>
      </c>
      <c r="G63" t="s">
        <v>289</v>
      </c>
      <c r="H63" t="s">
        <v>115</v>
      </c>
      <c r="I63" s="13">
        <v>31055</v>
      </c>
      <c r="J63">
        <v>36</v>
      </c>
      <c r="K63" t="s">
        <v>527</v>
      </c>
    </row>
    <row r="64" spans="1:11" x14ac:dyDescent="0.2">
      <c r="A64">
        <v>3348</v>
      </c>
      <c r="B64">
        <v>60000422</v>
      </c>
      <c r="C64" t="s">
        <v>107</v>
      </c>
      <c r="D64" t="s">
        <v>301</v>
      </c>
      <c r="E64" t="s">
        <v>108</v>
      </c>
      <c r="F64" t="s">
        <v>141</v>
      </c>
      <c r="G64" t="s">
        <v>289</v>
      </c>
      <c r="H64" t="s">
        <v>115</v>
      </c>
      <c r="I64" s="13">
        <v>31709</v>
      </c>
      <c r="J64">
        <v>35</v>
      </c>
      <c r="K64" t="s">
        <v>527</v>
      </c>
    </row>
    <row r="65" spans="1:11" x14ac:dyDescent="0.2">
      <c r="A65">
        <v>3393</v>
      </c>
      <c r="B65">
        <v>60000467</v>
      </c>
      <c r="C65" t="s">
        <v>107</v>
      </c>
      <c r="D65" t="s">
        <v>303</v>
      </c>
      <c r="E65" t="s">
        <v>108</v>
      </c>
      <c r="F65" t="s">
        <v>141</v>
      </c>
      <c r="G65" t="s">
        <v>289</v>
      </c>
      <c r="H65" t="s">
        <v>115</v>
      </c>
      <c r="I65" s="13">
        <v>33407</v>
      </c>
      <c r="J65">
        <v>30</v>
      </c>
      <c r="K65" t="s">
        <v>527</v>
      </c>
    </row>
    <row r="66" spans="1:11" x14ac:dyDescent="0.2">
      <c r="A66">
        <v>3470</v>
      </c>
      <c r="B66">
        <v>60000498</v>
      </c>
      <c r="C66" t="s">
        <v>107</v>
      </c>
      <c r="D66" t="s">
        <v>305</v>
      </c>
      <c r="E66" t="s">
        <v>108</v>
      </c>
      <c r="F66" t="s">
        <v>141</v>
      </c>
      <c r="G66" t="s">
        <v>289</v>
      </c>
      <c r="H66" t="s">
        <v>115</v>
      </c>
      <c r="I66" s="13">
        <v>34471</v>
      </c>
      <c r="J66">
        <v>27</v>
      </c>
      <c r="K66" t="s">
        <v>527</v>
      </c>
    </row>
    <row r="67" spans="1:11" x14ac:dyDescent="0.2">
      <c r="A67">
        <v>3471</v>
      </c>
      <c r="B67">
        <v>60000499</v>
      </c>
      <c r="C67" t="s">
        <v>107</v>
      </c>
      <c r="D67" t="s">
        <v>307</v>
      </c>
      <c r="E67" t="s">
        <v>108</v>
      </c>
      <c r="F67" t="s">
        <v>141</v>
      </c>
      <c r="G67" t="s">
        <v>289</v>
      </c>
      <c r="H67" t="s">
        <v>115</v>
      </c>
      <c r="I67" s="13">
        <v>32641</v>
      </c>
      <c r="J67">
        <v>32</v>
      </c>
      <c r="K67" t="s">
        <v>527</v>
      </c>
    </row>
    <row r="68" spans="1:11" x14ac:dyDescent="0.2">
      <c r="A68">
        <v>3486</v>
      </c>
      <c r="B68">
        <v>60000513</v>
      </c>
      <c r="C68" t="s">
        <v>107</v>
      </c>
      <c r="D68" t="s">
        <v>137</v>
      </c>
      <c r="E68" t="s">
        <v>108</v>
      </c>
      <c r="F68" t="s">
        <v>141</v>
      </c>
      <c r="G68" t="s">
        <v>289</v>
      </c>
      <c r="H68" t="s">
        <v>115</v>
      </c>
      <c r="I68" s="13">
        <v>32796</v>
      </c>
      <c r="J68">
        <v>32</v>
      </c>
      <c r="K68" t="s">
        <v>527</v>
      </c>
    </row>
    <row r="69" spans="1:11" x14ac:dyDescent="0.2">
      <c r="A69">
        <v>3487</v>
      </c>
      <c r="B69">
        <v>60000514</v>
      </c>
      <c r="C69" t="s">
        <v>107</v>
      </c>
      <c r="D69" t="s">
        <v>309</v>
      </c>
      <c r="E69" t="s">
        <v>108</v>
      </c>
      <c r="F69" t="s">
        <v>141</v>
      </c>
      <c r="G69" t="s">
        <v>289</v>
      </c>
      <c r="H69" t="s">
        <v>115</v>
      </c>
      <c r="I69" s="13">
        <v>29586</v>
      </c>
      <c r="J69">
        <v>40</v>
      </c>
      <c r="K69" t="s">
        <v>527</v>
      </c>
    </row>
    <row r="70" spans="1:11" x14ac:dyDescent="0.2">
      <c r="A70">
        <v>3490</v>
      </c>
      <c r="B70">
        <v>60000517</v>
      </c>
      <c r="C70" t="s">
        <v>107</v>
      </c>
      <c r="D70" t="s">
        <v>311</v>
      </c>
      <c r="E70" t="s">
        <v>108</v>
      </c>
      <c r="F70" t="s">
        <v>141</v>
      </c>
      <c r="G70" t="s">
        <v>289</v>
      </c>
      <c r="H70" t="s">
        <v>115</v>
      </c>
      <c r="I70" s="13">
        <v>31403</v>
      </c>
      <c r="J70">
        <v>35</v>
      </c>
      <c r="K70" t="s">
        <v>527</v>
      </c>
    </row>
    <row r="71" spans="1:11" x14ac:dyDescent="0.2">
      <c r="A71">
        <v>3530</v>
      </c>
      <c r="B71">
        <v>60000558</v>
      </c>
      <c r="C71" t="s">
        <v>107</v>
      </c>
      <c r="D71" t="s">
        <v>313</v>
      </c>
      <c r="E71" t="s">
        <v>108</v>
      </c>
      <c r="F71" t="s">
        <v>141</v>
      </c>
      <c r="G71" t="s">
        <v>289</v>
      </c>
      <c r="H71" t="s">
        <v>115</v>
      </c>
      <c r="I71" s="13">
        <v>34619</v>
      </c>
      <c r="J71">
        <v>27</v>
      </c>
      <c r="K71" t="s">
        <v>527</v>
      </c>
    </row>
    <row r="72" spans="1:11" x14ac:dyDescent="0.2">
      <c r="A72">
        <v>3550</v>
      </c>
      <c r="B72">
        <v>60000577</v>
      </c>
      <c r="C72" t="s">
        <v>107</v>
      </c>
      <c r="D72" t="s">
        <v>314</v>
      </c>
      <c r="E72" t="s">
        <v>108</v>
      </c>
      <c r="F72" t="s">
        <v>141</v>
      </c>
      <c r="G72" t="s">
        <v>289</v>
      </c>
      <c r="H72" t="s">
        <v>115</v>
      </c>
      <c r="I72" s="13">
        <v>32162</v>
      </c>
      <c r="J72">
        <v>33</v>
      </c>
      <c r="K72" t="s">
        <v>527</v>
      </c>
    </row>
    <row r="73" spans="1:11" x14ac:dyDescent="0.2">
      <c r="A73">
        <v>3576</v>
      </c>
      <c r="B73">
        <v>60000640</v>
      </c>
      <c r="C73" t="s">
        <v>107</v>
      </c>
      <c r="D73" t="s">
        <v>316</v>
      </c>
      <c r="E73" t="s">
        <v>108</v>
      </c>
      <c r="F73" t="s">
        <v>141</v>
      </c>
      <c r="G73" t="s">
        <v>289</v>
      </c>
      <c r="H73" t="s">
        <v>115</v>
      </c>
      <c r="I73" s="13">
        <v>34232</v>
      </c>
      <c r="J73">
        <v>28</v>
      </c>
      <c r="K73" t="s">
        <v>527</v>
      </c>
    </row>
    <row r="74" spans="1:11" x14ac:dyDescent="0.2">
      <c r="A74">
        <v>316</v>
      </c>
      <c r="B74">
        <v>10000405</v>
      </c>
      <c r="C74" t="s">
        <v>107</v>
      </c>
      <c r="D74" t="s">
        <v>318</v>
      </c>
      <c r="E74" t="s">
        <v>108</v>
      </c>
      <c r="F74" t="s">
        <v>141</v>
      </c>
      <c r="G74" t="s">
        <v>320</v>
      </c>
      <c r="H74" t="s">
        <v>115</v>
      </c>
      <c r="I74" s="13">
        <v>25600</v>
      </c>
      <c r="J74">
        <v>51</v>
      </c>
      <c r="K74" t="s">
        <v>524</v>
      </c>
    </row>
    <row r="75" spans="1:11" x14ac:dyDescent="0.2">
      <c r="A75">
        <v>377</v>
      </c>
      <c r="B75">
        <v>10000472</v>
      </c>
      <c r="C75" t="s">
        <v>107</v>
      </c>
      <c r="D75" t="s">
        <v>122</v>
      </c>
      <c r="E75" t="s">
        <v>108</v>
      </c>
      <c r="F75" t="s">
        <v>141</v>
      </c>
      <c r="G75" t="s">
        <v>320</v>
      </c>
      <c r="H75" t="s">
        <v>115</v>
      </c>
      <c r="I75" s="13">
        <v>32760</v>
      </c>
      <c r="J75">
        <v>32</v>
      </c>
      <c r="K75" t="s">
        <v>524</v>
      </c>
    </row>
    <row r="76" spans="1:11" x14ac:dyDescent="0.2">
      <c r="A76">
        <v>468</v>
      </c>
      <c r="B76">
        <v>10000570</v>
      </c>
      <c r="C76" t="s">
        <v>107</v>
      </c>
      <c r="D76" t="s">
        <v>322</v>
      </c>
      <c r="E76" t="s">
        <v>108</v>
      </c>
      <c r="F76" t="s">
        <v>141</v>
      </c>
      <c r="G76" t="s">
        <v>320</v>
      </c>
      <c r="H76" t="s">
        <v>115</v>
      </c>
      <c r="I76" s="13">
        <v>31561</v>
      </c>
      <c r="J76">
        <v>35</v>
      </c>
      <c r="K76" t="s">
        <v>524</v>
      </c>
    </row>
    <row r="77" spans="1:11" x14ac:dyDescent="0.2">
      <c r="A77">
        <v>640</v>
      </c>
      <c r="B77">
        <v>10000747</v>
      </c>
      <c r="C77" t="s">
        <v>107</v>
      </c>
      <c r="D77" t="s">
        <v>324</v>
      </c>
      <c r="E77" t="s">
        <v>108</v>
      </c>
      <c r="F77" t="s">
        <v>141</v>
      </c>
      <c r="G77" t="s">
        <v>320</v>
      </c>
      <c r="H77" t="s">
        <v>115</v>
      </c>
      <c r="I77" s="13">
        <v>30837</v>
      </c>
      <c r="J77">
        <v>37</v>
      </c>
      <c r="K77" t="s">
        <v>524</v>
      </c>
    </row>
    <row r="78" spans="1:11" x14ac:dyDescent="0.2">
      <c r="A78">
        <v>497</v>
      </c>
      <c r="B78">
        <v>10000599</v>
      </c>
      <c r="C78" t="s">
        <v>107</v>
      </c>
      <c r="D78" t="s">
        <v>326</v>
      </c>
      <c r="E78" t="s">
        <v>108</v>
      </c>
      <c r="F78" t="s">
        <v>141</v>
      </c>
      <c r="G78" t="s">
        <v>328</v>
      </c>
      <c r="H78" t="s">
        <v>115</v>
      </c>
      <c r="I78" s="13">
        <v>33179</v>
      </c>
      <c r="J78">
        <v>30</v>
      </c>
      <c r="K78" t="s">
        <v>525</v>
      </c>
    </row>
    <row r="79" spans="1:11" x14ac:dyDescent="0.2">
      <c r="A79">
        <v>501</v>
      </c>
      <c r="B79">
        <v>10000603</v>
      </c>
      <c r="C79" t="s">
        <v>107</v>
      </c>
      <c r="D79" t="s">
        <v>330</v>
      </c>
      <c r="E79" t="s">
        <v>108</v>
      </c>
      <c r="F79" t="s">
        <v>141</v>
      </c>
      <c r="G79" t="s">
        <v>328</v>
      </c>
      <c r="H79" t="s">
        <v>115</v>
      </c>
      <c r="I79" s="13">
        <v>31588</v>
      </c>
      <c r="J79">
        <v>35</v>
      </c>
      <c r="K79" t="s">
        <v>525</v>
      </c>
    </row>
    <row r="80" spans="1:11" x14ac:dyDescent="0.2">
      <c r="A80">
        <v>539</v>
      </c>
      <c r="B80">
        <v>10000643</v>
      </c>
      <c r="C80" t="s">
        <v>107</v>
      </c>
      <c r="D80" t="s">
        <v>332</v>
      </c>
      <c r="E80" t="s">
        <v>108</v>
      </c>
      <c r="F80" t="s">
        <v>141</v>
      </c>
      <c r="G80" t="s">
        <v>328</v>
      </c>
      <c r="H80" t="s">
        <v>115</v>
      </c>
      <c r="I80" s="13">
        <v>33738</v>
      </c>
      <c r="J80">
        <v>29</v>
      </c>
      <c r="K80" t="s">
        <v>525</v>
      </c>
    </row>
    <row r="81" spans="1:11" x14ac:dyDescent="0.2">
      <c r="A81">
        <v>2674</v>
      </c>
      <c r="B81">
        <v>10002808</v>
      </c>
      <c r="C81" t="s">
        <v>107</v>
      </c>
      <c r="D81" t="s">
        <v>334</v>
      </c>
      <c r="E81" t="s">
        <v>108</v>
      </c>
      <c r="F81" t="s">
        <v>141</v>
      </c>
      <c r="G81" t="s">
        <v>328</v>
      </c>
      <c r="H81" t="s">
        <v>115</v>
      </c>
      <c r="I81" s="13">
        <v>33857</v>
      </c>
      <c r="J81">
        <v>29</v>
      </c>
      <c r="K81" t="s">
        <v>525</v>
      </c>
    </row>
    <row r="82" spans="1:11" x14ac:dyDescent="0.2">
      <c r="A82">
        <v>974</v>
      </c>
      <c r="B82">
        <v>10001119</v>
      </c>
      <c r="C82" t="s">
        <v>107</v>
      </c>
      <c r="D82" t="s">
        <v>336</v>
      </c>
      <c r="E82" t="s">
        <v>108</v>
      </c>
      <c r="F82" t="s">
        <v>141</v>
      </c>
      <c r="G82" t="s">
        <v>338</v>
      </c>
      <c r="H82" t="s">
        <v>115</v>
      </c>
      <c r="I82" s="13">
        <v>35596</v>
      </c>
      <c r="J82">
        <v>24</v>
      </c>
      <c r="K82" t="s">
        <v>526</v>
      </c>
    </row>
    <row r="83" spans="1:11" x14ac:dyDescent="0.2">
      <c r="A83">
        <v>976</v>
      </c>
      <c r="B83">
        <v>10001121</v>
      </c>
      <c r="C83" t="s">
        <v>107</v>
      </c>
      <c r="D83" t="s">
        <v>340</v>
      </c>
      <c r="E83" t="s">
        <v>108</v>
      </c>
      <c r="F83" t="s">
        <v>141</v>
      </c>
      <c r="G83" t="s">
        <v>338</v>
      </c>
      <c r="H83" t="s">
        <v>115</v>
      </c>
      <c r="I83" s="13">
        <v>34909</v>
      </c>
      <c r="J83">
        <v>26</v>
      </c>
      <c r="K83" t="s">
        <v>526</v>
      </c>
    </row>
    <row r="84" spans="1:11" x14ac:dyDescent="0.2">
      <c r="A84">
        <v>980</v>
      </c>
      <c r="B84">
        <v>10001125</v>
      </c>
      <c r="C84" t="s">
        <v>107</v>
      </c>
      <c r="D84" t="s">
        <v>342</v>
      </c>
      <c r="E84" t="s">
        <v>108</v>
      </c>
      <c r="F84" t="s">
        <v>141</v>
      </c>
      <c r="G84" t="s">
        <v>338</v>
      </c>
      <c r="H84" t="s">
        <v>115</v>
      </c>
      <c r="I84" s="13">
        <v>34260</v>
      </c>
      <c r="J84">
        <v>28</v>
      </c>
      <c r="K84" t="s">
        <v>526</v>
      </c>
    </row>
    <row r="85" spans="1:11" x14ac:dyDescent="0.2">
      <c r="A85">
        <v>1319</v>
      </c>
      <c r="B85">
        <v>10001469</v>
      </c>
      <c r="C85" t="s">
        <v>107</v>
      </c>
      <c r="D85" t="s">
        <v>344</v>
      </c>
      <c r="E85" t="s">
        <v>108</v>
      </c>
      <c r="F85" t="s">
        <v>141</v>
      </c>
      <c r="G85" t="s">
        <v>338</v>
      </c>
      <c r="H85" t="s">
        <v>115</v>
      </c>
      <c r="I85" s="13">
        <v>35711</v>
      </c>
      <c r="J85">
        <v>24</v>
      </c>
      <c r="K85" t="s">
        <v>526</v>
      </c>
    </row>
    <row r="86" spans="1:11" x14ac:dyDescent="0.2">
      <c r="A86">
        <v>3489</v>
      </c>
      <c r="B86">
        <v>60000516</v>
      </c>
      <c r="C86" t="s">
        <v>107</v>
      </c>
      <c r="D86" t="s">
        <v>346</v>
      </c>
      <c r="E86" t="s">
        <v>108</v>
      </c>
      <c r="F86" t="s">
        <v>141</v>
      </c>
      <c r="G86" t="s">
        <v>338</v>
      </c>
      <c r="H86" t="s">
        <v>115</v>
      </c>
      <c r="I86" s="13">
        <v>31798</v>
      </c>
      <c r="J86">
        <v>34</v>
      </c>
      <c r="K86" t="s">
        <v>526</v>
      </c>
    </row>
    <row r="87" spans="1:11" x14ac:dyDescent="0.2">
      <c r="A87">
        <v>961</v>
      </c>
      <c r="B87">
        <v>10001106</v>
      </c>
      <c r="C87" t="s">
        <v>107</v>
      </c>
      <c r="D87" t="s">
        <v>348</v>
      </c>
      <c r="E87" t="s">
        <v>108</v>
      </c>
      <c r="F87" t="s">
        <v>141</v>
      </c>
      <c r="G87" t="s">
        <v>350</v>
      </c>
      <c r="H87" t="s">
        <v>115</v>
      </c>
      <c r="I87" s="13">
        <v>34929</v>
      </c>
      <c r="J87">
        <v>26</v>
      </c>
      <c r="K87" t="s">
        <v>527</v>
      </c>
    </row>
    <row r="88" spans="1:11" x14ac:dyDescent="0.2">
      <c r="A88">
        <v>1322</v>
      </c>
      <c r="B88">
        <v>10001473</v>
      </c>
      <c r="C88" t="s">
        <v>107</v>
      </c>
      <c r="D88" t="s">
        <v>352</v>
      </c>
      <c r="E88" t="s">
        <v>111</v>
      </c>
      <c r="F88" t="s">
        <v>141</v>
      </c>
      <c r="G88" t="s">
        <v>350</v>
      </c>
      <c r="H88" t="s">
        <v>115</v>
      </c>
      <c r="I88" s="13">
        <v>35477</v>
      </c>
      <c r="J88">
        <v>24</v>
      </c>
      <c r="K88" t="s">
        <v>527</v>
      </c>
    </row>
    <row r="89" spans="1:11" x14ac:dyDescent="0.2">
      <c r="A89">
        <v>3351</v>
      </c>
      <c r="B89">
        <v>60000425</v>
      </c>
      <c r="C89" t="s">
        <v>107</v>
      </c>
      <c r="D89" t="s">
        <v>354</v>
      </c>
      <c r="E89" t="s">
        <v>108</v>
      </c>
      <c r="F89" t="s">
        <v>141</v>
      </c>
      <c r="G89" t="s">
        <v>350</v>
      </c>
      <c r="H89" t="s">
        <v>115</v>
      </c>
      <c r="I89" s="13">
        <v>33235</v>
      </c>
      <c r="J89">
        <v>30</v>
      </c>
      <c r="K89" t="s">
        <v>527</v>
      </c>
    </row>
    <row r="90" spans="1:11" x14ac:dyDescent="0.2">
      <c r="A90">
        <v>339</v>
      </c>
      <c r="B90">
        <v>10000431</v>
      </c>
      <c r="C90" t="s">
        <v>107</v>
      </c>
      <c r="D90" t="s">
        <v>356</v>
      </c>
      <c r="E90" t="s">
        <v>108</v>
      </c>
      <c r="F90" t="s">
        <v>141</v>
      </c>
      <c r="G90" t="s">
        <v>358</v>
      </c>
      <c r="H90" t="s">
        <v>115</v>
      </c>
      <c r="I90" s="13">
        <v>31270</v>
      </c>
      <c r="J90">
        <v>36</v>
      </c>
      <c r="K90" t="s">
        <v>526</v>
      </c>
    </row>
    <row r="91" spans="1:11" x14ac:dyDescent="0.2">
      <c r="A91">
        <v>475</v>
      </c>
      <c r="B91">
        <v>10000577</v>
      </c>
      <c r="C91" t="s">
        <v>107</v>
      </c>
      <c r="D91" t="s">
        <v>360</v>
      </c>
      <c r="E91" t="s">
        <v>108</v>
      </c>
      <c r="F91" t="s">
        <v>141</v>
      </c>
      <c r="G91" t="s">
        <v>358</v>
      </c>
      <c r="H91" t="s">
        <v>115</v>
      </c>
      <c r="I91" s="13">
        <v>31937</v>
      </c>
      <c r="J91">
        <v>34</v>
      </c>
      <c r="K91" t="s">
        <v>526</v>
      </c>
    </row>
    <row r="92" spans="1:11" x14ac:dyDescent="0.2">
      <c r="A92">
        <v>2079</v>
      </c>
      <c r="B92">
        <v>10001785</v>
      </c>
      <c r="C92" t="s">
        <v>107</v>
      </c>
      <c r="D92" t="s">
        <v>362</v>
      </c>
      <c r="E92" t="s">
        <v>108</v>
      </c>
      <c r="F92" t="s">
        <v>141</v>
      </c>
      <c r="G92" t="s">
        <v>358</v>
      </c>
      <c r="H92" t="s">
        <v>115</v>
      </c>
      <c r="I92" s="13">
        <v>32182</v>
      </c>
      <c r="J92">
        <v>33</v>
      </c>
      <c r="K92" t="s">
        <v>526</v>
      </c>
    </row>
    <row r="93" spans="1:11" x14ac:dyDescent="0.2">
      <c r="A93">
        <v>2560</v>
      </c>
      <c r="B93">
        <v>10002572</v>
      </c>
      <c r="C93" t="s">
        <v>107</v>
      </c>
      <c r="D93" t="s">
        <v>364</v>
      </c>
      <c r="E93" t="s">
        <v>108</v>
      </c>
      <c r="F93" t="s">
        <v>141</v>
      </c>
      <c r="G93" t="s">
        <v>358</v>
      </c>
      <c r="H93" t="s">
        <v>115</v>
      </c>
      <c r="I93" s="13">
        <v>32225</v>
      </c>
      <c r="J93">
        <v>33</v>
      </c>
      <c r="K93" t="s">
        <v>526</v>
      </c>
    </row>
    <row r="94" spans="1:11" x14ac:dyDescent="0.2">
      <c r="A94">
        <v>2771</v>
      </c>
      <c r="B94">
        <v>10002922</v>
      </c>
      <c r="C94" t="s">
        <v>107</v>
      </c>
      <c r="D94" t="s">
        <v>366</v>
      </c>
      <c r="E94" t="s">
        <v>108</v>
      </c>
      <c r="F94" t="s">
        <v>141</v>
      </c>
      <c r="G94" t="s">
        <v>358</v>
      </c>
      <c r="H94" t="s">
        <v>115</v>
      </c>
      <c r="I94" s="13">
        <v>32646</v>
      </c>
      <c r="J94">
        <v>32</v>
      </c>
      <c r="K94" t="s">
        <v>526</v>
      </c>
    </row>
    <row r="95" spans="1:11" x14ac:dyDescent="0.2">
      <c r="A95">
        <v>2783</v>
      </c>
      <c r="B95">
        <v>10002934</v>
      </c>
      <c r="C95" t="s">
        <v>107</v>
      </c>
      <c r="D95" t="s">
        <v>368</v>
      </c>
      <c r="E95" t="s">
        <v>108</v>
      </c>
      <c r="F95" t="s">
        <v>141</v>
      </c>
      <c r="G95" t="s">
        <v>358</v>
      </c>
      <c r="H95" t="s">
        <v>115</v>
      </c>
      <c r="I95" s="13">
        <v>31475</v>
      </c>
      <c r="J95">
        <v>35</v>
      </c>
      <c r="K95" t="s">
        <v>526</v>
      </c>
    </row>
    <row r="96" spans="1:11" x14ac:dyDescent="0.2">
      <c r="A96">
        <v>3488</v>
      </c>
      <c r="B96">
        <v>60000515</v>
      </c>
      <c r="C96" t="s">
        <v>107</v>
      </c>
      <c r="D96" t="s">
        <v>370</v>
      </c>
      <c r="E96" t="s">
        <v>108</v>
      </c>
      <c r="F96" t="s">
        <v>141</v>
      </c>
      <c r="G96" t="s">
        <v>358</v>
      </c>
      <c r="H96" t="s">
        <v>115</v>
      </c>
      <c r="I96" s="13">
        <v>32759</v>
      </c>
      <c r="J96">
        <v>32</v>
      </c>
      <c r="K96" t="s">
        <v>526</v>
      </c>
    </row>
    <row r="97" spans="1:11" x14ac:dyDescent="0.2">
      <c r="A97">
        <v>958</v>
      </c>
      <c r="B97">
        <v>10001103</v>
      </c>
      <c r="C97" t="s">
        <v>107</v>
      </c>
      <c r="D97" t="s">
        <v>372</v>
      </c>
      <c r="E97" t="s">
        <v>108</v>
      </c>
      <c r="F97" t="s">
        <v>141</v>
      </c>
      <c r="G97" t="s">
        <v>374</v>
      </c>
      <c r="H97" t="s">
        <v>115</v>
      </c>
      <c r="I97" s="13">
        <v>34031</v>
      </c>
      <c r="J97">
        <v>28</v>
      </c>
      <c r="K97" t="s">
        <v>527</v>
      </c>
    </row>
    <row r="98" spans="1:11" x14ac:dyDescent="0.2">
      <c r="A98">
        <v>960</v>
      </c>
      <c r="B98">
        <v>10001105</v>
      </c>
      <c r="C98" t="s">
        <v>107</v>
      </c>
      <c r="D98" t="s">
        <v>376</v>
      </c>
      <c r="E98" t="s">
        <v>108</v>
      </c>
      <c r="F98" t="s">
        <v>141</v>
      </c>
      <c r="G98" t="s">
        <v>374</v>
      </c>
      <c r="H98" t="s">
        <v>115</v>
      </c>
      <c r="I98" s="13">
        <v>33818</v>
      </c>
      <c r="J98">
        <v>29</v>
      </c>
      <c r="K98" t="s">
        <v>527</v>
      </c>
    </row>
    <row r="99" spans="1:11" x14ac:dyDescent="0.2">
      <c r="A99">
        <v>966</v>
      </c>
      <c r="B99">
        <v>10001111</v>
      </c>
      <c r="C99" t="s">
        <v>107</v>
      </c>
      <c r="D99" t="s">
        <v>378</v>
      </c>
      <c r="E99" t="s">
        <v>108</v>
      </c>
      <c r="F99" t="s">
        <v>141</v>
      </c>
      <c r="G99" t="s">
        <v>374</v>
      </c>
      <c r="H99" t="s">
        <v>115</v>
      </c>
      <c r="I99" s="13">
        <v>34739</v>
      </c>
      <c r="J99">
        <v>26</v>
      </c>
      <c r="K99" t="s">
        <v>527</v>
      </c>
    </row>
    <row r="100" spans="1:11" x14ac:dyDescent="0.2">
      <c r="A100">
        <v>967</v>
      </c>
      <c r="B100">
        <v>10001112</v>
      </c>
      <c r="C100" t="s">
        <v>107</v>
      </c>
      <c r="D100" t="s">
        <v>380</v>
      </c>
      <c r="E100" t="s">
        <v>108</v>
      </c>
      <c r="F100" t="s">
        <v>141</v>
      </c>
      <c r="G100" t="s">
        <v>374</v>
      </c>
      <c r="H100" t="s">
        <v>115</v>
      </c>
      <c r="I100" s="13">
        <v>35293</v>
      </c>
      <c r="J100">
        <v>25</v>
      </c>
      <c r="K100" t="s">
        <v>527</v>
      </c>
    </row>
    <row r="101" spans="1:11" x14ac:dyDescent="0.2">
      <c r="A101">
        <v>968</v>
      </c>
      <c r="B101">
        <v>10001113</v>
      </c>
      <c r="C101" t="s">
        <v>107</v>
      </c>
      <c r="D101" t="s">
        <v>382</v>
      </c>
      <c r="E101" t="s">
        <v>108</v>
      </c>
      <c r="F101" t="s">
        <v>141</v>
      </c>
      <c r="G101" t="s">
        <v>374</v>
      </c>
      <c r="H101" t="s">
        <v>115</v>
      </c>
      <c r="I101" s="13">
        <v>34536</v>
      </c>
      <c r="J101">
        <v>27</v>
      </c>
      <c r="K101" t="s">
        <v>527</v>
      </c>
    </row>
    <row r="102" spans="1:11" x14ac:dyDescent="0.2">
      <c r="A102">
        <v>975</v>
      </c>
      <c r="B102">
        <v>10001120</v>
      </c>
      <c r="C102" t="s">
        <v>107</v>
      </c>
      <c r="D102" t="s">
        <v>384</v>
      </c>
      <c r="E102" t="s">
        <v>108</v>
      </c>
      <c r="F102" t="s">
        <v>141</v>
      </c>
      <c r="G102" t="s">
        <v>374</v>
      </c>
      <c r="H102" t="s">
        <v>115</v>
      </c>
      <c r="I102" s="13">
        <v>35715</v>
      </c>
      <c r="J102">
        <v>24</v>
      </c>
      <c r="K102" t="s">
        <v>527</v>
      </c>
    </row>
    <row r="103" spans="1:11" x14ac:dyDescent="0.2">
      <c r="A103">
        <v>977</v>
      </c>
      <c r="B103">
        <v>10001122</v>
      </c>
      <c r="C103" t="s">
        <v>107</v>
      </c>
      <c r="D103" t="s">
        <v>386</v>
      </c>
      <c r="E103" t="s">
        <v>108</v>
      </c>
      <c r="F103" t="s">
        <v>141</v>
      </c>
      <c r="G103" t="s">
        <v>374</v>
      </c>
      <c r="H103" t="s">
        <v>115</v>
      </c>
      <c r="I103" s="13">
        <v>34914</v>
      </c>
      <c r="J103">
        <v>26</v>
      </c>
      <c r="K103" t="s">
        <v>527</v>
      </c>
    </row>
    <row r="104" spans="1:11" x14ac:dyDescent="0.2">
      <c r="A104">
        <v>985</v>
      </c>
      <c r="B104">
        <v>10001130</v>
      </c>
      <c r="C104" t="s">
        <v>107</v>
      </c>
      <c r="D104" t="s">
        <v>388</v>
      </c>
      <c r="E104" t="s">
        <v>108</v>
      </c>
      <c r="F104" t="s">
        <v>141</v>
      </c>
      <c r="G104" t="s">
        <v>374</v>
      </c>
      <c r="H104" t="s">
        <v>115</v>
      </c>
      <c r="I104" s="13">
        <v>35722</v>
      </c>
      <c r="J104">
        <v>24</v>
      </c>
      <c r="K104" t="s">
        <v>527</v>
      </c>
    </row>
    <row r="105" spans="1:11" x14ac:dyDescent="0.2">
      <c r="A105">
        <v>986</v>
      </c>
      <c r="B105">
        <v>10001131</v>
      </c>
      <c r="C105" t="s">
        <v>107</v>
      </c>
      <c r="D105" t="s">
        <v>390</v>
      </c>
      <c r="E105" t="s">
        <v>108</v>
      </c>
      <c r="F105" t="s">
        <v>141</v>
      </c>
      <c r="G105" t="s">
        <v>374</v>
      </c>
      <c r="H105" t="s">
        <v>115</v>
      </c>
      <c r="I105" s="13">
        <v>34963</v>
      </c>
      <c r="J105">
        <v>26</v>
      </c>
      <c r="K105" t="s">
        <v>527</v>
      </c>
    </row>
    <row r="106" spans="1:11" x14ac:dyDescent="0.2">
      <c r="A106">
        <v>988</v>
      </c>
      <c r="B106">
        <v>10001133</v>
      </c>
      <c r="C106" t="s">
        <v>107</v>
      </c>
      <c r="D106" t="s">
        <v>392</v>
      </c>
      <c r="E106" t="s">
        <v>108</v>
      </c>
      <c r="F106" t="s">
        <v>141</v>
      </c>
      <c r="G106" t="s">
        <v>374</v>
      </c>
      <c r="H106" t="s">
        <v>115</v>
      </c>
      <c r="I106" s="13">
        <v>34598</v>
      </c>
      <c r="J106">
        <v>27</v>
      </c>
      <c r="K106" t="s">
        <v>527</v>
      </c>
    </row>
    <row r="107" spans="1:11" x14ac:dyDescent="0.2">
      <c r="A107">
        <v>989</v>
      </c>
      <c r="B107">
        <v>10001134</v>
      </c>
      <c r="C107" t="s">
        <v>107</v>
      </c>
      <c r="D107" t="s">
        <v>394</v>
      </c>
      <c r="E107" t="s">
        <v>108</v>
      </c>
      <c r="F107" t="s">
        <v>141</v>
      </c>
      <c r="G107" t="s">
        <v>374</v>
      </c>
      <c r="H107" t="s">
        <v>115</v>
      </c>
      <c r="I107" s="13">
        <v>34285</v>
      </c>
      <c r="J107">
        <v>27</v>
      </c>
      <c r="K107" t="s">
        <v>527</v>
      </c>
    </row>
    <row r="108" spans="1:11" x14ac:dyDescent="0.2">
      <c r="A108">
        <v>990</v>
      </c>
      <c r="B108">
        <v>10001135</v>
      </c>
      <c r="C108" t="s">
        <v>107</v>
      </c>
      <c r="D108" t="s">
        <v>396</v>
      </c>
      <c r="E108" t="s">
        <v>108</v>
      </c>
      <c r="F108" t="s">
        <v>141</v>
      </c>
      <c r="G108" t="s">
        <v>374</v>
      </c>
      <c r="H108" t="s">
        <v>115</v>
      </c>
      <c r="I108" s="13">
        <v>34627</v>
      </c>
      <c r="J108">
        <v>27</v>
      </c>
      <c r="K108" t="s">
        <v>527</v>
      </c>
    </row>
    <row r="109" spans="1:11" x14ac:dyDescent="0.2">
      <c r="A109">
        <v>1000</v>
      </c>
      <c r="B109">
        <v>10001145</v>
      </c>
      <c r="C109" t="s">
        <v>107</v>
      </c>
      <c r="D109" t="s">
        <v>398</v>
      </c>
      <c r="E109" t="s">
        <v>108</v>
      </c>
      <c r="F109" t="s">
        <v>141</v>
      </c>
      <c r="G109" t="s">
        <v>374</v>
      </c>
      <c r="H109" t="s">
        <v>115</v>
      </c>
      <c r="I109" s="13">
        <v>34993</v>
      </c>
      <c r="J109">
        <v>26</v>
      </c>
      <c r="K109" t="s">
        <v>527</v>
      </c>
    </row>
    <row r="110" spans="1:11" x14ac:dyDescent="0.2">
      <c r="A110">
        <v>1320</v>
      </c>
      <c r="B110">
        <v>10001471</v>
      </c>
      <c r="C110" t="s">
        <v>107</v>
      </c>
      <c r="D110" t="s">
        <v>400</v>
      </c>
      <c r="E110" t="s">
        <v>108</v>
      </c>
      <c r="F110" t="s">
        <v>141</v>
      </c>
      <c r="G110" t="s">
        <v>374</v>
      </c>
      <c r="H110" t="s">
        <v>115</v>
      </c>
      <c r="I110" s="13">
        <v>35258</v>
      </c>
      <c r="J110">
        <v>25</v>
      </c>
      <c r="K110" t="s">
        <v>527</v>
      </c>
    </row>
    <row r="111" spans="1:11" x14ac:dyDescent="0.2">
      <c r="A111">
        <v>1846</v>
      </c>
      <c r="B111">
        <v>10001823</v>
      </c>
      <c r="C111" t="s">
        <v>107</v>
      </c>
      <c r="D111" t="s">
        <v>402</v>
      </c>
      <c r="E111" t="s">
        <v>108</v>
      </c>
      <c r="F111" t="s">
        <v>141</v>
      </c>
      <c r="G111" t="s">
        <v>374</v>
      </c>
      <c r="H111" t="s">
        <v>115</v>
      </c>
      <c r="I111" s="13">
        <v>34946</v>
      </c>
      <c r="J111">
        <v>26</v>
      </c>
      <c r="K111" t="s">
        <v>527</v>
      </c>
    </row>
    <row r="112" spans="1:11" x14ac:dyDescent="0.2">
      <c r="A112">
        <v>1847</v>
      </c>
      <c r="B112">
        <v>10001825</v>
      </c>
      <c r="C112" t="s">
        <v>107</v>
      </c>
      <c r="D112" t="s">
        <v>404</v>
      </c>
      <c r="E112" t="s">
        <v>108</v>
      </c>
      <c r="F112" t="s">
        <v>141</v>
      </c>
      <c r="G112" t="s">
        <v>374</v>
      </c>
      <c r="H112" t="s">
        <v>115</v>
      </c>
      <c r="I112" s="13">
        <v>35254</v>
      </c>
      <c r="J112">
        <v>25</v>
      </c>
      <c r="K112" t="s">
        <v>527</v>
      </c>
    </row>
    <row r="113" spans="1:11" x14ac:dyDescent="0.2">
      <c r="A113">
        <v>1850</v>
      </c>
      <c r="B113">
        <v>10001829</v>
      </c>
      <c r="C113" t="s">
        <v>107</v>
      </c>
      <c r="D113" t="s">
        <v>406</v>
      </c>
      <c r="E113" t="s">
        <v>108</v>
      </c>
      <c r="F113" t="s">
        <v>141</v>
      </c>
      <c r="G113" t="s">
        <v>374</v>
      </c>
      <c r="H113" t="s">
        <v>115</v>
      </c>
      <c r="I113" s="13">
        <v>35126</v>
      </c>
      <c r="J113">
        <v>25</v>
      </c>
      <c r="K113" t="s">
        <v>527</v>
      </c>
    </row>
    <row r="114" spans="1:11" x14ac:dyDescent="0.2">
      <c r="A114">
        <v>2304</v>
      </c>
      <c r="B114">
        <v>10002347</v>
      </c>
      <c r="C114" t="s">
        <v>107</v>
      </c>
      <c r="D114" t="s">
        <v>408</v>
      </c>
      <c r="E114" t="s">
        <v>108</v>
      </c>
      <c r="F114" t="s">
        <v>141</v>
      </c>
      <c r="G114" t="s">
        <v>374</v>
      </c>
      <c r="H114" t="s">
        <v>115</v>
      </c>
      <c r="I114" s="13">
        <v>35543</v>
      </c>
      <c r="J114">
        <v>24</v>
      </c>
      <c r="K114" t="s">
        <v>527</v>
      </c>
    </row>
    <row r="115" spans="1:11" x14ac:dyDescent="0.2">
      <c r="A115">
        <v>2685</v>
      </c>
      <c r="B115">
        <v>10002831</v>
      </c>
      <c r="C115" t="s">
        <v>107</v>
      </c>
      <c r="D115" t="s">
        <v>410</v>
      </c>
      <c r="E115" t="s">
        <v>108</v>
      </c>
      <c r="F115" t="s">
        <v>141</v>
      </c>
      <c r="G115" t="s">
        <v>374</v>
      </c>
      <c r="H115" t="s">
        <v>115</v>
      </c>
      <c r="I115" s="13">
        <v>34682</v>
      </c>
      <c r="J115">
        <v>26</v>
      </c>
      <c r="K115" t="s">
        <v>527</v>
      </c>
    </row>
    <row r="116" spans="1:11" x14ac:dyDescent="0.2">
      <c r="A116">
        <v>3326</v>
      </c>
      <c r="B116">
        <v>60000396</v>
      </c>
      <c r="C116" t="s">
        <v>107</v>
      </c>
      <c r="D116" t="s">
        <v>412</v>
      </c>
      <c r="E116" t="s">
        <v>108</v>
      </c>
      <c r="F116" t="s">
        <v>141</v>
      </c>
      <c r="G116" t="s">
        <v>374</v>
      </c>
      <c r="H116" t="s">
        <v>115</v>
      </c>
      <c r="I116" s="13">
        <v>30955</v>
      </c>
      <c r="J116">
        <v>37</v>
      </c>
      <c r="K116" t="s">
        <v>527</v>
      </c>
    </row>
    <row r="117" spans="1:11" x14ac:dyDescent="0.2">
      <c r="A117">
        <v>3352</v>
      </c>
      <c r="B117">
        <v>60000426</v>
      </c>
      <c r="C117" t="s">
        <v>107</v>
      </c>
      <c r="D117" t="s">
        <v>414</v>
      </c>
      <c r="E117" t="s">
        <v>108</v>
      </c>
      <c r="F117" t="s">
        <v>141</v>
      </c>
      <c r="G117" t="s">
        <v>374</v>
      </c>
      <c r="H117" t="s">
        <v>115</v>
      </c>
      <c r="I117" s="13">
        <v>34202</v>
      </c>
      <c r="J117">
        <v>28</v>
      </c>
      <c r="K117" t="s">
        <v>527</v>
      </c>
    </row>
    <row r="118" spans="1:11" x14ac:dyDescent="0.2">
      <c r="A118">
        <v>3353</v>
      </c>
      <c r="B118">
        <v>60000427</v>
      </c>
      <c r="C118" t="s">
        <v>107</v>
      </c>
      <c r="D118" t="s">
        <v>416</v>
      </c>
      <c r="E118" t="s">
        <v>108</v>
      </c>
      <c r="F118" t="s">
        <v>141</v>
      </c>
      <c r="G118" t="s">
        <v>374</v>
      </c>
      <c r="H118" t="s">
        <v>115</v>
      </c>
      <c r="I118" s="13">
        <v>33140</v>
      </c>
      <c r="J118">
        <v>31</v>
      </c>
      <c r="K118" t="s">
        <v>527</v>
      </c>
    </row>
    <row r="119" spans="1:11" x14ac:dyDescent="0.2">
      <c r="A119">
        <v>3354</v>
      </c>
      <c r="B119">
        <v>60000428</v>
      </c>
      <c r="C119" t="s">
        <v>107</v>
      </c>
      <c r="D119" t="s">
        <v>418</v>
      </c>
      <c r="E119" t="s">
        <v>108</v>
      </c>
      <c r="F119" t="s">
        <v>141</v>
      </c>
      <c r="G119" t="s">
        <v>374</v>
      </c>
      <c r="H119" t="s">
        <v>115</v>
      </c>
      <c r="I119" s="13">
        <v>34870</v>
      </c>
      <c r="J119">
        <v>26</v>
      </c>
      <c r="K119" t="s">
        <v>527</v>
      </c>
    </row>
    <row r="120" spans="1:11" x14ac:dyDescent="0.2">
      <c r="A120">
        <v>3485</v>
      </c>
      <c r="B120">
        <v>60000512</v>
      </c>
      <c r="C120" t="s">
        <v>107</v>
      </c>
      <c r="D120" t="s">
        <v>420</v>
      </c>
      <c r="E120" t="s">
        <v>108</v>
      </c>
      <c r="F120" t="s">
        <v>141</v>
      </c>
      <c r="G120" t="s">
        <v>374</v>
      </c>
      <c r="H120" t="s">
        <v>115</v>
      </c>
      <c r="I120" s="13">
        <v>33851</v>
      </c>
      <c r="J120">
        <v>29</v>
      </c>
      <c r="K120" t="s">
        <v>527</v>
      </c>
    </row>
    <row r="121" spans="1:11" x14ac:dyDescent="0.2">
      <c r="A121">
        <v>3525</v>
      </c>
      <c r="B121">
        <v>60000553</v>
      </c>
      <c r="C121" t="s">
        <v>107</v>
      </c>
      <c r="D121" t="s">
        <v>422</v>
      </c>
      <c r="E121" t="s">
        <v>108</v>
      </c>
      <c r="F121" t="s">
        <v>141</v>
      </c>
      <c r="G121" t="s">
        <v>374</v>
      </c>
      <c r="H121" t="s">
        <v>115</v>
      </c>
      <c r="I121" s="13">
        <v>34378</v>
      </c>
      <c r="J121">
        <v>27</v>
      </c>
      <c r="K121" t="s">
        <v>527</v>
      </c>
    </row>
    <row r="122" spans="1:11" x14ac:dyDescent="0.2">
      <c r="A122">
        <v>3531</v>
      </c>
      <c r="B122">
        <v>60000559</v>
      </c>
      <c r="C122" t="s">
        <v>107</v>
      </c>
      <c r="D122" t="s">
        <v>424</v>
      </c>
      <c r="E122" t="s">
        <v>108</v>
      </c>
      <c r="F122" t="s">
        <v>141</v>
      </c>
      <c r="G122" t="s">
        <v>374</v>
      </c>
      <c r="H122" t="s">
        <v>115</v>
      </c>
      <c r="I122" s="13">
        <v>35063</v>
      </c>
      <c r="J122">
        <v>25</v>
      </c>
      <c r="K122" t="s">
        <v>527</v>
      </c>
    </row>
    <row r="123" spans="1:11" x14ac:dyDescent="0.2">
      <c r="A123">
        <v>3532</v>
      </c>
      <c r="B123">
        <v>60000560</v>
      </c>
      <c r="C123" t="s">
        <v>107</v>
      </c>
      <c r="D123" t="s">
        <v>426</v>
      </c>
      <c r="E123" t="s">
        <v>108</v>
      </c>
      <c r="F123" t="s">
        <v>141</v>
      </c>
      <c r="G123" t="s">
        <v>374</v>
      </c>
      <c r="H123" t="s">
        <v>115</v>
      </c>
      <c r="I123" s="13">
        <v>31780</v>
      </c>
      <c r="J123">
        <v>34</v>
      </c>
      <c r="K123" t="s">
        <v>527</v>
      </c>
    </row>
    <row r="124" spans="1:11" x14ac:dyDescent="0.2">
      <c r="A124">
        <v>1853</v>
      </c>
      <c r="B124">
        <v>10002086</v>
      </c>
      <c r="C124" t="s">
        <v>112</v>
      </c>
      <c r="D124" t="s">
        <v>428</v>
      </c>
      <c r="E124" t="s">
        <v>111</v>
      </c>
      <c r="F124" t="s">
        <v>141</v>
      </c>
      <c r="G124" t="s">
        <v>129</v>
      </c>
      <c r="H124" t="s">
        <v>115</v>
      </c>
      <c r="I124" s="13">
        <v>33675</v>
      </c>
      <c r="J124">
        <v>29</v>
      </c>
      <c r="K124" t="s">
        <v>528</v>
      </c>
    </row>
    <row r="125" spans="1:11" x14ac:dyDescent="0.2">
      <c r="A125">
        <v>1854</v>
      </c>
      <c r="B125">
        <v>10002089</v>
      </c>
      <c r="C125" t="s">
        <v>112</v>
      </c>
      <c r="D125" t="s">
        <v>429</v>
      </c>
      <c r="E125" t="s">
        <v>111</v>
      </c>
      <c r="F125" t="s">
        <v>141</v>
      </c>
      <c r="G125" t="s">
        <v>129</v>
      </c>
      <c r="H125" t="s">
        <v>115</v>
      </c>
      <c r="I125" s="13">
        <v>34209</v>
      </c>
      <c r="J125">
        <v>28</v>
      </c>
      <c r="K125" t="s">
        <v>528</v>
      </c>
    </row>
    <row r="126" spans="1:11" x14ac:dyDescent="0.2">
      <c r="A126">
        <v>1857</v>
      </c>
      <c r="B126">
        <v>10002090</v>
      </c>
      <c r="C126" t="s">
        <v>112</v>
      </c>
      <c r="D126" t="s">
        <v>430</v>
      </c>
      <c r="E126" t="s">
        <v>108</v>
      </c>
      <c r="F126" t="s">
        <v>141</v>
      </c>
      <c r="G126" t="s">
        <v>129</v>
      </c>
      <c r="H126" t="s">
        <v>115</v>
      </c>
      <c r="I126" s="13">
        <v>34596</v>
      </c>
      <c r="J126">
        <v>27</v>
      </c>
      <c r="K126" t="s">
        <v>528</v>
      </c>
    </row>
    <row r="127" spans="1:11" x14ac:dyDescent="0.2">
      <c r="A127">
        <v>1858</v>
      </c>
      <c r="B127">
        <v>10002091</v>
      </c>
      <c r="C127" t="s">
        <v>112</v>
      </c>
      <c r="D127" t="s">
        <v>431</v>
      </c>
      <c r="E127" t="s">
        <v>108</v>
      </c>
      <c r="F127" t="s">
        <v>141</v>
      </c>
      <c r="G127" t="s">
        <v>129</v>
      </c>
      <c r="H127" t="s">
        <v>115</v>
      </c>
      <c r="I127" s="13">
        <v>34513</v>
      </c>
      <c r="J127">
        <v>27</v>
      </c>
      <c r="K127" t="s">
        <v>528</v>
      </c>
    </row>
    <row r="128" spans="1:11" x14ac:dyDescent="0.2">
      <c r="A128">
        <v>2371</v>
      </c>
      <c r="B128">
        <v>10002417</v>
      </c>
      <c r="C128" t="s">
        <v>112</v>
      </c>
      <c r="D128" t="s">
        <v>432</v>
      </c>
      <c r="E128" t="s">
        <v>108</v>
      </c>
      <c r="F128" t="s">
        <v>141</v>
      </c>
      <c r="G128" t="s">
        <v>129</v>
      </c>
      <c r="H128" t="s">
        <v>115</v>
      </c>
      <c r="I128" s="13">
        <v>35576</v>
      </c>
      <c r="J128">
        <v>24</v>
      </c>
      <c r="K128" t="s">
        <v>528</v>
      </c>
    </row>
    <row r="129" spans="1:11" x14ac:dyDescent="0.2">
      <c r="A129">
        <v>2887</v>
      </c>
      <c r="B129">
        <v>60000049</v>
      </c>
      <c r="C129" t="s">
        <v>112</v>
      </c>
      <c r="D129" t="s">
        <v>433</v>
      </c>
      <c r="E129" t="s">
        <v>108</v>
      </c>
      <c r="F129" t="s">
        <v>141</v>
      </c>
      <c r="G129" t="s">
        <v>129</v>
      </c>
      <c r="H129" t="s">
        <v>115</v>
      </c>
      <c r="I129" s="13">
        <v>35216</v>
      </c>
      <c r="J129">
        <v>25</v>
      </c>
      <c r="K129" t="s">
        <v>528</v>
      </c>
    </row>
    <row r="130" spans="1:11" x14ac:dyDescent="0.2">
      <c r="A130">
        <v>2889</v>
      </c>
      <c r="B130">
        <v>60000051</v>
      </c>
      <c r="C130" t="s">
        <v>112</v>
      </c>
      <c r="D130" t="s">
        <v>434</v>
      </c>
      <c r="E130" t="s">
        <v>108</v>
      </c>
      <c r="F130" t="s">
        <v>141</v>
      </c>
      <c r="G130" t="s">
        <v>129</v>
      </c>
      <c r="H130" t="s">
        <v>115</v>
      </c>
      <c r="I130" s="13">
        <v>34867</v>
      </c>
      <c r="J130">
        <v>26</v>
      </c>
      <c r="K130" t="s">
        <v>528</v>
      </c>
    </row>
    <row r="131" spans="1:11" x14ac:dyDescent="0.2">
      <c r="A131">
        <v>2902</v>
      </c>
      <c r="B131">
        <v>60000062</v>
      </c>
      <c r="C131" t="s">
        <v>112</v>
      </c>
      <c r="D131" t="s">
        <v>435</v>
      </c>
      <c r="E131" t="s">
        <v>108</v>
      </c>
      <c r="F131" t="s">
        <v>141</v>
      </c>
      <c r="G131" t="s">
        <v>129</v>
      </c>
      <c r="H131" t="s">
        <v>115</v>
      </c>
      <c r="I131" s="13">
        <v>32814</v>
      </c>
      <c r="J131">
        <v>31</v>
      </c>
      <c r="K131" t="s">
        <v>528</v>
      </c>
    </row>
    <row r="132" spans="1:11" x14ac:dyDescent="0.2">
      <c r="A132">
        <v>2905</v>
      </c>
      <c r="B132">
        <v>60000065</v>
      </c>
      <c r="C132" t="s">
        <v>112</v>
      </c>
      <c r="D132" t="s">
        <v>436</v>
      </c>
      <c r="E132" t="s">
        <v>108</v>
      </c>
      <c r="F132" t="s">
        <v>141</v>
      </c>
      <c r="G132" t="s">
        <v>129</v>
      </c>
      <c r="H132" t="s">
        <v>115</v>
      </c>
      <c r="I132" s="13">
        <v>34617</v>
      </c>
      <c r="J132">
        <v>27</v>
      </c>
      <c r="K132" t="s">
        <v>528</v>
      </c>
    </row>
    <row r="133" spans="1:11" x14ac:dyDescent="0.2">
      <c r="A133">
        <v>2906</v>
      </c>
      <c r="B133">
        <v>60000066</v>
      </c>
      <c r="C133" t="s">
        <v>112</v>
      </c>
      <c r="D133" t="s">
        <v>437</v>
      </c>
      <c r="E133" t="s">
        <v>108</v>
      </c>
      <c r="F133" t="s">
        <v>141</v>
      </c>
      <c r="G133" t="s">
        <v>129</v>
      </c>
      <c r="H133" t="s">
        <v>115</v>
      </c>
      <c r="I133" s="13">
        <v>34162</v>
      </c>
      <c r="J133">
        <v>28</v>
      </c>
      <c r="K133" t="s">
        <v>528</v>
      </c>
    </row>
    <row r="134" spans="1:11" x14ac:dyDescent="0.2">
      <c r="A134">
        <v>3011</v>
      </c>
      <c r="B134">
        <v>60000126</v>
      </c>
      <c r="C134" t="s">
        <v>130</v>
      </c>
      <c r="D134" t="s">
        <v>438</v>
      </c>
      <c r="E134" t="s">
        <v>108</v>
      </c>
      <c r="F134" t="s">
        <v>141</v>
      </c>
      <c r="G134" t="s">
        <v>124</v>
      </c>
      <c r="H134" t="s">
        <v>115</v>
      </c>
      <c r="I134" s="13">
        <v>32654</v>
      </c>
      <c r="J134">
        <v>32</v>
      </c>
      <c r="K134" t="s">
        <v>528</v>
      </c>
    </row>
    <row r="135" spans="1:11" x14ac:dyDescent="0.2">
      <c r="A135">
        <v>3012</v>
      </c>
      <c r="B135">
        <v>60000127</v>
      </c>
      <c r="C135" t="s">
        <v>130</v>
      </c>
      <c r="D135" t="s">
        <v>439</v>
      </c>
      <c r="E135" t="s">
        <v>108</v>
      </c>
      <c r="F135" t="s">
        <v>141</v>
      </c>
      <c r="G135" t="s">
        <v>124</v>
      </c>
      <c r="H135" t="s">
        <v>115</v>
      </c>
      <c r="I135" s="13">
        <v>34646</v>
      </c>
      <c r="J135">
        <v>26</v>
      </c>
      <c r="K135" t="s">
        <v>528</v>
      </c>
    </row>
    <row r="136" spans="1:11" x14ac:dyDescent="0.2">
      <c r="A136">
        <v>3013</v>
      </c>
      <c r="B136">
        <v>60000128</v>
      </c>
      <c r="C136" t="s">
        <v>130</v>
      </c>
      <c r="D136" t="s">
        <v>440</v>
      </c>
      <c r="E136" t="s">
        <v>108</v>
      </c>
      <c r="F136" t="s">
        <v>141</v>
      </c>
      <c r="G136" t="s">
        <v>124</v>
      </c>
      <c r="H136" t="s">
        <v>115</v>
      </c>
      <c r="I136" s="13">
        <v>33916</v>
      </c>
      <c r="J136">
        <v>28</v>
      </c>
      <c r="K136" t="s">
        <v>528</v>
      </c>
    </row>
    <row r="137" spans="1:11" x14ac:dyDescent="0.2">
      <c r="A137">
        <v>3014</v>
      </c>
      <c r="B137">
        <v>60000129</v>
      </c>
      <c r="C137" t="s">
        <v>130</v>
      </c>
      <c r="D137" t="s">
        <v>441</v>
      </c>
      <c r="E137" t="s">
        <v>111</v>
      </c>
      <c r="F137" t="s">
        <v>141</v>
      </c>
      <c r="G137" t="s">
        <v>124</v>
      </c>
      <c r="H137" t="s">
        <v>115</v>
      </c>
      <c r="I137" s="13">
        <v>36704</v>
      </c>
      <c r="J137">
        <v>21</v>
      </c>
      <c r="K137" t="s">
        <v>528</v>
      </c>
    </row>
    <row r="138" spans="1:11" x14ac:dyDescent="0.2">
      <c r="A138">
        <v>3015</v>
      </c>
      <c r="B138">
        <v>60000130</v>
      </c>
      <c r="C138" t="s">
        <v>130</v>
      </c>
      <c r="D138" t="s">
        <v>442</v>
      </c>
      <c r="E138" t="s">
        <v>111</v>
      </c>
      <c r="F138" t="s">
        <v>141</v>
      </c>
      <c r="G138" t="s">
        <v>124</v>
      </c>
      <c r="H138" t="s">
        <v>115</v>
      </c>
      <c r="I138" s="13">
        <v>34367</v>
      </c>
      <c r="J138">
        <v>27</v>
      </c>
      <c r="K138" t="s">
        <v>528</v>
      </c>
    </row>
    <row r="139" spans="1:11" x14ac:dyDescent="0.2">
      <c r="A139">
        <v>3016</v>
      </c>
      <c r="B139">
        <v>60000131</v>
      </c>
      <c r="C139" t="s">
        <v>130</v>
      </c>
      <c r="D139" t="s">
        <v>443</v>
      </c>
      <c r="E139" t="s">
        <v>108</v>
      </c>
      <c r="F139" t="s">
        <v>141</v>
      </c>
      <c r="G139" t="s">
        <v>124</v>
      </c>
      <c r="H139" t="s">
        <v>115</v>
      </c>
      <c r="I139" s="13">
        <v>33831</v>
      </c>
      <c r="J139">
        <v>29</v>
      </c>
      <c r="K139" t="s">
        <v>528</v>
      </c>
    </row>
    <row r="140" spans="1:11" x14ac:dyDescent="0.2">
      <c r="A140">
        <v>3017</v>
      </c>
      <c r="B140">
        <v>60000132</v>
      </c>
      <c r="C140" t="s">
        <v>130</v>
      </c>
      <c r="D140" t="s">
        <v>444</v>
      </c>
      <c r="E140" t="s">
        <v>108</v>
      </c>
      <c r="F140" t="s">
        <v>141</v>
      </c>
      <c r="G140" t="s">
        <v>124</v>
      </c>
      <c r="H140" t="s">
        <v>115</v>
      </c>
      <c r="I140" s="13">
        <v>33904</v>
      </c>
      <c r="J140">
        <v>29</v>
      </c>
      <c r="K140" t="s">
        <v>528</v>
      </c>
    </row>
    <row r="141" spans="1:11" x14ac:dyDescent="0.2">
      <c r="A141">
        <v>3018</v>
      </c>
      <c r="B141">
        <v>60000133</v>
      </c>
      <c r="C141" t="s">
        <v>130</v>
      </c>
      <c r="D141" t="s">
        <v>445</v>
      </c>
      <c r="E141" t="s">
        <v>108</v>
      </c>
      <c r="F141" t="s">
        <v>141</v>
      </c>
      <c r="G141" t="s">
        <v>124</v>
      </c>
      <c r="H141" t="s">
        <v>115</v>
      </c>
      <c r="I141" s="13">
        <v>35069</v>
      </c>
      <c r="J141">
        <v>25</v>
      </c>
      <c r="K141" t="s">
        <v>528</v>
      </c>
    </row>
    <row r="142" spans="1:11" x14ac:dyDescent="0.2">
      <c r="A142">
        <v>3019</v>
      </c>
      <c r="B142">
        <v>60000134</v>
      </c>
      <c r="C142" t="s">
        <v>130</v>
      </c>
      <c r="D142" t="s">
        <v>446</v>
      </c>
      <c r="E142" t="s">
        <v>108</v>
      </c>
      <c r="F142" t="s">
        <v>141</v>
      </c>
      <c r="G142" t="s">
        <v>124</v>
      </c>
      <c r="H142" t="s">
        <v>115</v>
      </c>
      <c r="I142" s="13">
        <v>36162</v>
      </c>
      <c r="J142">
        <v>22</v>
      </c>
      <c r="K142" t="s">
        <v>528</v>
      </c>
    </row>
    <row r="143" spans="1:11" x14ac:dyDescent="0.2">
      <c r="A143">
        <v>3020</v>
      </c>
      <c r="B143">
        <v>60000135</v>
      </c>
      <c r="C143" t="s">
        <v>130</v>
      </c>
      <c r="D143" t="s">
        <v>447</v>
      </c>
      <c r="E143" t="s">
        <v>108</v>
      </c>
      <c r="F143" t="s">
        <v>141</v>
      </c>
      <c r="G143" t="s">
        <v>124</v>
      </c>
      <c r="H143" t="s">
        <v>115</v>
      </c>
      <c r="I143" s="13">
        <v>33903</v>
      </c>
      <c r="J143">
        <v>29</v>
      </c>
      <c r="K143" t="s">
        <v>528</v>
      </c>
    </row>
    <row r="144" spans="1:11" x14ac:dyDescent="0.2">
      <c r="A144">
        <v>3021</v>
      </c>
      <c r="B144">
        <v>60000136</v>
      </c>
      <c r="C144" t="s">
        <v>130</v>
      </c>
      <c r="D144" t="s">
        <v>448</v>
      </c>
      <c r="E144" t="s">
        <v>108</v>
      </c>
      <c r="F144" t="s">
        <v>141</v>
      </c>
      <c r="G144" t="s">
        <v>124</v>
      </c>
      <c r="H144" t="s">
        <v>115</v>
      </c>
      <c r="I144" s="13">
        <v>35751</v>
      </c>
      <c r="J144">
        <v>23</v>
      </c>
      <c r="K144" t="s">
        <v>528</v>
      </c>
    </row>
    <row r="145" spans="1:11" x14ac:dyDescent="0.2">
      <c r="A145">
        <v>3022</v>
      </c>
      <c r="B145">
        <v>60000137</v>
      </c>
      <c r="C145" t="s">
        <v>130</v>
      </c>
      <c r="D145" t="s">
        <v>449</v>
      </c>
      <c r="E145" t="s">
        <v>108</v>
      </c>
      <c r="F145" t="s">
        <v>141</v>
      </c>
      <c r="G145" t="s">
        <v>124</v>
      </c>
      <c r="H145" t="s">
        <v>115</v>
      </c>
      <c r="I145" s="13">
        <v>34101</v>
      </c>
      <c r="J145">
        <v>28</v>
      </c>
      <c r="K145" t="s">
        <v>528</v>
      </c>
    </row>
    <row r="146" spans="1:11" x14ac:dyDescent="0.2">
      <c r="A146">
        <v>3023</v>
      </c>
      <c r="B146">
        <v>60000138</v>
      </c>
      <c r="C146" t="s">
        <v>112</v>
      </c>
      <c r="D146" t="s">
        <v>450</v>
      </c>
      <c r="E146" t="s">
        <v>111</v>
      </c>
      <c r="F146" t="s">
        <v>141</v>
      </c>
      <c r="G146" t="s">
        <v>124</v>
      </c>
      <c r="H146" t="s">
        <v>115</v>
      </c>
      <c r="I146" s="13">
        <v>35798</v>
      </c>
      <c r="J146">
        <v>23</v>
      </c>
      <c r="K146" t="s">
        <v>528</v>
      </c>
    </row>
    <row r="147" spans="1:11" x14ac:dyDescent="0.2">
      <c r="A147">
        <v>3194</v>
      </c>
      <c r="B147">
        <v>60000260</v>
      </c>
      <c r="C147" t="s">
        <v>112</v>
      </c>
      <c r="D147" t="s">
        <v>451</v>
      </c>
      <c r="E147" t="s">
        <v>108</v>
      </c>
      <c r="F147" t="s">
        <v>141</v>
      </c>
      <c r="G147" t="s">
        <v>124</v>
      </c>
      <c r="H147" t="s">
        <v>115</v>
      </c>
      <c r="I147" s="13">
        <v>35324</v>
      </c>
      <c r="J147">
        <v>25</v>
      </c>
      <c r="K147" t="s">
        <v>528</v>
      </c>
    </row>
    <row r="148" spans="1:11" x14ac:dyDescent="0.2">
      <c r="A148">
        <v>3197</v>
      </c>
      <c r="B148">
        <v>60000263</v>
      </c>
      <c r="C148" t="s">
        <v>112</v>
      </c>
      <c r="D148" t="s">
        <v>452</v>
      </c>
      <c r="E148" t="s">
        <v>111</v>
      </c>
      <c r="F148" t="s">
        <v>141</v>
      </c>
      <c r="G148" t="s">
        <v>124</v>
      </c>
      <c r="H148" t="s">
        <v>115</v>
      </c>
      <c r="I148" s="13">
        <v>34955</v>
      </c>
      <c r="J148">
        <v>26</v>
      </c>
      <c r="K148" t="s">
        <v>528</v>
      </c>
    </row>
    <row r="149" spans="1:11" x14ac:dyDescent="0.2">
      <c r="A149">
        <v>3198</v>
      </c>
      <c r="B149">
        <v>60000264</v>
      </c>
      <c r="C149" t="s">
        <v>112</v>
      </c>
      <c r="D149" t="s">
        <v>453</v>
      </c>
      <c r="E149" t="s">
        <v>111</v>
      </c>
      <c r="F149" t="s">
        <v>141</v>
      </c>
      <c r="G149" t="s">
        <v>124</v>
      </c>
      <c r="H149" t="s">
        <v>115</v>
      </c>
      <c r="I149" s="13">
        <v>36104</v>
      </c>
      <c r="J149">
        <v>22</v>
      </c>
      <c r="K149" t="s">
        <v>528</v>
      </c>
    </row>
    <row r="150" spans="1:11" x14ac:dyDescent="0.2">
      <c r="A150">
        <v>3199</v>
      </c>
      <c r="B150">
        <v>60000265</v>
      </c>
      <c r="C150" t="s">
        <v>112</v>
      </c>
      <c r="D150" t="s">
        <v>454</v>
      </c>
      <c r="E150" t="s">
        <v>111</v>
      </c>
      <c r="F150" t="s">
        <v>141</v>
      </c>
      <c r="G150" t="s">
        <v>124</v>
      </c>
      <c r="H150" t="s">
        <v>115</v>
      </c>
      <c r="I150" s="13">
        <v>35368</v>
      </c>
      <c r="J150">
        <v>25</v>
      </c>
      <c r="K150" t="s">
        <v>528</v>
      </c>
    </row>
    <row r="151" spans="1:11" x14ac:dyDescent="0.2">
      <c r="A151">
        <v>3200</v>
      </c>
      <c r="B151">
        <v>60000266</v>
      </c>
      <c r="C151" t="s">
        <v>112</v>
      </c>
      <c r="D151" t="s">
        <v>455</v>
      </c>
      <c r="E151" t="s">
        <v>108</v>
      </c>
      <c r="F151" t="s">
        <v>141</v>
      </c>
      <c r="G151" t="s">
        <v>124</v>
      </c>
      <c r="H151" t="s">
        <v>115</v>
      </c>
      <c r="I151" s="13">
        <v>35419</v>
      </c>
      <c r="J151">
        <v>24</v>
      </c>
      <c r="K151" t="s">
        <v>528</v>
      </c>
    </row>
    <row r="152" spans="1:11" x14ac:dyDescent="0.2">
      <c r="A152">
        <v>3430</v>
      </c>
      <c r="B152">
        <v>60000609</v>
      </c>
      <c r="C152" t="s">
        <v>107</v>
      </c>
      <c r="D152" t="s">
        <v>456</v>
      </c>
      <c r="E152" t="s">
        <v>108</v>
      </c>
      <c r="F152" t="s">
        <v>141</v>
      </c>
      <c r="G152" t="s">
        <v>124</v>
      </c>
      <c r="H152" t="s">
        <v>115</v>
      </c>
      <c r="I152" s="13">
        <v>36380</v>
      </c>
      <c r="J152">
        <v>22</v>
      </c>
      <c r="K152" t="s">
        <v>528</v>
      </c>
    </row>
    <row r="153" spans="1:11" x14ac:dyDescent="0.2">
      <c r="A153">
        <v>3431</v>
      </c>
      <c r="B153">
        <v>60000610</v>
      </c>
      <c r="C153" t="s">
        <v>107</v>
      </c>
      <c r="D153" t="s">
        <v>458</v>
      </c>
      <c r="E153" t="s">
        <v>108</v>
      </c>
      <c r="F153" t="s">
        <v>141</v>
      </c>
      <c r="G153" t="s">
        <v>124</v>
      </c>
      <c r="H153" t="s">
        <v>115</v>
      </c>
      <c r="I153" s="13">
        <v>36512</v>
      </c>
      <c r="J153">
        <v>21</v>
      </c>
      <c r="K153" t="s">
        <v>528</v>
      </c>
    </row>
    <row r="154" spans="1:11" x14ac:dyDescent="0.2">
      <c r="A154">
        <v>3433</v>
      </c>
      <c r="B154">
        <v>60000611</v>
      </c>
      <c r="C154" t="s">
        <v>107</v>
      </c>
      <c r="D154" t="s">
        <v>460</v>
      </c>
      <c r="E154" t="s">
        <v>108</v>
      </c>
      <c r="F154" t="s">
        <v>141</v>
      </c>
      <c r="G154" t="s">
        <v>124</v>
      </c>
      <c r="H154" t="s">
        <v>115</v>
      </c>
      <c r="I154" s="13">
        <v>35084</v>
      </c>
      <c r="J154">
        <v>25</v>
      </c>
      <c r="K154" t="s">
        <v>528</v>
      </c>
    </row>
    <row r="155" spans="1:11" x14ac:dyDescent="0.2">
      <c r="A155">
        <v>3434</v>
      </c>
      <c r="B155">
        <v>60000612</v>
      </c>
      <c r="C155" t="s">
        <v>107</v>
      </c>
      <c r="D155" t="s">
        <v>119</v>
      </c>
      <c r="E155" t="s">
        <v>108</v>
      </c>
      <c r="F155" t="s">
        <v>141</v>
      </c>
      <c r="G155" t="s">
        <v>124</v>
      </c>
      <c r="H155" t="s">
        <v>115</v>
      </c>
      <c r="I155" s="13">
        <v>36820</v>
      </c>
      <c r="J155">
        <v>21</v>
      </c>
      <c r="K155" t="s">
        <v>528</v>
      </c>
    </row>
    <row r="156" spans="1:11" x14ac:dyDescent="0.2">
      <c r="A156">
        <v>3435</v>
      </c>
      <c r="B156">
        <v>60000613</v>
      </c>
      <c r="C156" t="s">
        <v>107</v>
      </c>
      <c r="D156" t="s">
        <v>462</v>
      </c>
      <c r="E156" t="s">
        <v>108</v>
      </c>
      <c r="F156" t="s">
        <v>141</v>
      </c>
      <c r="G156" t="s">
        <v>124</v>
      </c>
      <c r="H156" t="s">
        <v>115</v>
      </c>
      <c r="I156" s="13">
        <v>36769</v>
      </c>
      <c r="J156">
        <v>21</v>
      </c>
      <c r="K156" t="s">
        <v>528</v>
      </c>
    </row>
    <row r="157" spans="1:11" x14ac:dyDescent="0.2">
      <c r="A157">
        <v>3436</v>
      </c>
      <c r="B157">
        <v>60000614</v>
      </c>
      <c r="C157" t="s">
        <v>107</v>
      </c>
      <c r="D157" t="s">
        <v>464</v>
      </c>
      <c r="E157" t="s">
        <v>108</v>
      </c>
      <c r="F157" t="s">
        <v>141</v>
      </c>
      <c r="G157" t="s">
        <v>124</v>
      </c>
      <c r="H157" t="s">
        <v>115</v>
      </c>
      <c r="I157" s="13">
        <v>36369</v>
      </c>
      <c r="J157">
        <v>22</v>
      </c>
      <c r="K157" t="s">
        <v>528</v>
      </c>
    </row>
    <row r="158" spans="1:11" x14ac:dyDescent="0.2">
      <c r="A158">
        <v>3437</v>
      </c>
      <c r="B158">
        <v>60000615</v>
      </c>
      <c r="C158" t="s">
        <v>107</v>
      </c>
      <c r="D158" t="s">
        <v>466</v>
      </c>
      <c r="E158" t="s">
        <v>108</v>
      </c>
      <c r="F158" t="s">
        <v>141</v>
      </c>
      <c r="G158" t="s">
        <v>124</v>
      </c>
      <c r="H158" t="s">
        <v>115</v>
      </c>
      <c r="I158" s="13">
        <v>36086</v>
      </c>
      <c r="J158">
        <v>23</v>
      </c>
      <c r="K158" t="s">
        <v>528</v>
      </c>
    </row>
    <row r="159" spans="1:11" x14ac:dyDescent="0.2">
      <c r="A159">
        <v>3438</v>
      </c>
      <c r="B159">
        <v>60000616</v>
      </c>
      <c r="C159" t="s">
        <v>107</v>
      </c>
      <c r="D159" t="s">
        <v>468</v>
      </c>
      <c r="E159" t="s">
        <v>108</v>
      </c>
      <c r="F159" t="s">
        <v>141</v>
      </c>
      <c r="G159" t="s">
        <v>124</v>
      </c>
      <c r="H159" t="s">
        <v>115</v>
      </c>
      <c r="I159" s="13">
        <v>36952</v>
      </c>
      <c r="J159">
        <v>20</v>
      </c>
      <c r="K159" t="s">
        <v>528</v>
      </c>
    </row>
    <row r="160" spans="1:11" x14ac:dyDescent="0.2">
      <c r="A160">
        <v>3440</v>
      </c>
      <c r="B160">
        <v>60000618</v>
      </c>
      <c r="C160" t="s">
        <v>107</v>
      </c>
      <c r="D160" t="s">
        <v>470</v>
      </c>
      <c r="E160" t="s">
        <v>108</v>
      </c>
      <c r="F160" t="s">
        <v>141</v>
      </c>
      <c r="G160" t="s">
        <v>124</v>
      </c>
      <c r="H160" t="s">
        <v>115</v>
      </c>
      <c r="I160" s="13">
        <v>36070</v>
      </c>
      <c r="J160">
        <v>23</v>
      </c>
      <c r="K160" t="s">
        <v>528</v>
      </c>
    </row>
    <row r="161" spans="1:11" x14ac:dyDescent="0.2">
      <c r="A161">
        <v>3441</v>
      </c>
      <c r="B161">
        <v>60000619</v>
      </c>
      <c r="C161" t="s">
        <v>107</v>
      </c>
      <c r="D161" t="s">
        <v>472</v>
      </c>
      <c r="E161" t="s">
        <v>108</v>
      </c>
      <c r="F161" t="s">
        <v>141</v>
      </c>
      <c r="G161" t="s">
        <v>124</v>
      </c>
      <c r="H161" t="s">
        <v>115</v>
      </c>
      <c r="I161" s="13">
        <v>36293</v>
      </c>
      <c r="J161">
        <v>22</v>
      </c>
      <c r="K161" t="s">
        <v>528</v>
      </c>
    </row>
    <row r="162" spans="1:11" x14ac:dyDescent="0.2">
      <c r="A162">
        <v>3442</v>
      </c>
      <c r="B162">
        <v>60000620</v>
      </c>
      <c r="C162" t="s">
        <v>107</v>
      </c>
      <c r="D162" t="s">
        <v>474</v>
      </c>
      <c r="E162" t="s">
        <v>108</v>
      </c>
      <c r="F162" t="s">
        <v>141</v>
      </c>
      <c r="G162" t="s">
        <v>124</v>
      </c>
      <c r="H162" t="s">
        <v>115</v>
      </c>
      <c r="I162" s="13">
        <v>36530</v>
      </c>
      <c r="J162">
        <v>21</v>
      </c>
      <c r="K162" t="s">
        <v>528</v>
      </c>
    </row>
    <row r="163" spans="1:11" x14ac:dyDescent="0.2">
      <c r="A163">
        <v>3450</v>
      </c>
      <c r="B163">
        <v>60000617</v>
      </c>
      <c r="C163" t="s">
        <v>107</v>
      </c>
      <c r="D163" t="s">
        <v>476</v>
      </c>
      <c r="E163" t="s">
        <v>108</v>
      </c>
      <c r="F163" t="s">
        <v>141</v>
      </c>
      <c r="G163" t="s">
        <v>124</v>
      </c>
      <c r="H163" t="s">
        <v>115</v>
      </c>
      <c r="I163" s="13">
        <v>35896</v>
      </c>
      <c r="J163">
        <v>23</v>
      </c>
      <c r="K163" t="s">
        <v>528</v>
      </c>
    </row>
    <row r="164" spans="1:11" x14ac:dyDescent="0.2">
      <c r="A164">
        <v>3368</v>
      </c>
      <c r="B164">
        <v>60000443</v>
      </c>
      <c r="C164" t="s">
        <v>112</v>
      </c>
      <c r="D164" t="s">
        <v>478</v>
      </c>
      <c r="E164" t="s">
        <v>108</v>
      </c>
      <c r="F164" t="s">
        <v>141</v>
      </c>
      <c r="G164" t="s">
        <v>131</v>
      </c>
      <c r="H164" t="s">
        <v>115</v>
      </c>
      <c r="I164" s="13">
        <v>35698</v>
      </c>
      <c r="J164">
        <v>24</v>
      </c>
      <c r="K164" t="s">
        <v>528</v>
      </c>
    </row>
    <row r="165" spans="1:11" x14ac:dyDescent="0.2">
      <c r="A165">
        <v>3369</v>
      </c>
      <c r="B165">
        <v>60000444</v>
      </c>
      <c r="C165" t="s">
        <v>112</v>
      </c>
      <c r="D165" t="s">
        <v>479</v>
      </c>
      <c r="E165" t="s">
        <v>108</v>
      </c>
      <c r="F165" t="s">
        <v>141</v>
      </c>
      <c r="G165" t="s">
        <v>131</v>
      </c>
      <c r="H165" t="s">
        <v>115</v>
      </c>
      <c r="I165" s="13">
        <v>35737</v>
      </c>
      <c r="J165">
        <v>23</v>
      </c>
      <c r="K165" t="s">
        <v>528</v>
      </c>
    </row>
    <row r="166" spans="1:11" x14ac:dyDescent="0.2">
      <c r="A166">
        <v>3370</v>
      </c>
      <c r="B166">
        <v>60000445</v>
      </c>
      <c r="C166" t="s">
        <v>112</v>
      </c>
      <c r="D166" t="s">
        <v>480</v>
      </c>
      <c r="E166" t="s">
        <v>108</v>
      </c>
      <c r="F166" t="s">
        <v>141</v>
      </c>
      <c r="G166" t="s">
        <v>131</v>
      </c>
      <c r="H166" t="s">
        <v>115</v>
      </c>
      <c r="I166" s="13">
        <v>36110</v>
      </c>
      <c r="J166">
        <v>22</v>
      </c>
      <c r="K166" t="s">
        <v>528</v>
      </c>
    </row>
    <row r="167" spans="1:11" x14ac:dyDescent="0.2">
      <c r="A167">
        <v>3280</v>
      </c>
      <c r="B167">
        <v>60000354</v>
      </c>
      <c r="C167" t="s">
        <v>481</v>
      </c>
      <c r="D167" t="s">
        <v>482</v>
      </c>
      <c r="E167" t="s">
        <v>108</v>
      </c>
      <c r="F167" t="s">
        <v>141</v>
      </c>
      <c r="G167" t="s">
        <v>483</v>
      </c>
      <c r="H167" t="s">
        <v>115</v>
      </c>
      <c r="I167" s="13">
        <v>35725</v>
      </c>
      <c r="J167">
        <v>24</v>
      </c>
      <c r="K167" t="s">
        <v>528</v>
      </c>
    </row>
    <row r="168" spans="1:11" x14ac:dyDescent="0.2">
      <c r="A168">
        <v>3281</v>
      </c>
      <c r="B168">
        <v>60000355</v>
      </c>
      <c r="C168" t="s">
        <v>481</v>
      </c>
      <c r="D168" t="s">
        <v>485</v>
      </c>
      <c r="E168" t="s">
        <v>108</v>
      </c>
      <c r="F168" t="s">
        <v>141</v>
      </c>
      <c r="G168" t="s">
        <v>483</v>
      </c>
      <c r="H168" t="s">
        <v>115</v>
      </c>
      <c r="I168" s="13">
        <v>34457</v>
      </c>
      <c r="J168">
        <v>27</v>
      </c>
      <c r="K168" t="s">
        <v>528</v>
      </c>
    </row>
    <row r="169" spans="1:11" x14ac:dyDescent="0.2">
      <c r="A169">
        <v>3282</v>
      </c>
      <c r="B169">
        <v>60000356</v>
      </c>
      <c r="C169" t="s">
        <v>481</v>
      </c>
      <c r="D169" t="s">
        <v>486</v>
      </c>
      <c r="E169" t="s">
        <v>108</v>
      </c>
      <c r="F169" t="s">
        <v>141</v>
      </c>
      <c r="G169" t="s">
        <v>483</v>
      </c>
      <c r="H169" t="s">
        <v>115</v>
      </c>
      <c r="I169" s="13">
        <v>35373</v>
      </c>
      <c r="J169">
        <v>24</v>
      </c>
      <c r="K169" t="s">
        <v>528</v>
      </c>
    </row>
    <row r="170" spans="1:11" x14ac:dyDescent="0.2">
      <c r="A170">
        <v>3329</v>
      </c>
      <c r="B170">
        <v>60000406</v>
      </c>
      <c r="C170" t="s">
        <v>481</v>
      </c>
      <c r="D170" t="s">
        <v>487</v>
      </c>
      <c r="E170" t="s">
        <v>108</v>
      </c>
      <c r="F170" t="s">
        <v>141</v>
      </c>
      <c r="G170" t="s">
        <v>483</v>
      </c>
      <c r="H170" t="s">
        <v>115</v>
      </c>
      <c r="I170" s="13">
        <v>35421</v>
      </c>
      <c r="J170">
        <v>24</v>
      </c>
      <c r="K170" t="s">
        <v>528</v>
      </c>
    </row>
    <row r="171" spans="1:11" x14ac:dyDescent="0.2">
      <c r="A171">
        <v>3330</v>
      </c>
      <c r="B171">
        <v>60000407</v>
      </c>
      <c r="C171" t="s">
        <v>481</v>
      </c>
      <c r="D171" t="s">
        <v>488</v>
      </c>
      <c r="E171" t="s">
        <v>108</v>
      </c>
      <c r="F171" t="s">
        <v>141</v>
      </c>
      <c r="G171" t="s">
        <v>483</v>
      </c>
      <c r="H171" t="s">
        <v>115</v>
      </c>
      <c r="I171" s="13">
        <v>35787</v>
      </c>
      <c r="J171">
        <v>23</v>
      </c>
      <c r="K171" t="s">
        <v>528</v>
      </c>
    </row>
    <row r="172" spans="1:11" x14ac:dyDescent="0.2">
      <c r="A172">
        <v>3331</v>
      </c>
      <c r="B172">
        <v>60000408</v>
      </c>
      <c r="C172" t="s">
        <v>481</v>
      </c>
      <c r="D172" t="s">
        <v>489</v>
      </c>
      <c r="E172" t="s">
        <v>108</v>
      </c>
      <c r="F172" t="s">
        <v>141</v>
      </c>
      <c r="G172" t="s">
        <v>483</v>
      </c>
      <c r="H172" t="s">
        <v>115</v>
      </c>
      <c r="I172" s="13">
        <v>34573</v>
      </c>
      <c r="J172">
        <v>27</v>
      </c>
      <c r="K172" t="s">
        <v>528</v>
      </c>
    </row>
  </sheetData>
  <autoFilter ref="A1:K172"/>
  <phoneticPr fontId="1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72"/>
  <sheetViews>
    <sheetView workbookViewId="0">
      <selection activeCell="F29" sqref="F29"/>
    </sheetView>
  </sheetViews>
  <sheetFormatPr defaultRowHeight="14.25" x14ac:dyDescent="0.2"/>
  <cols>
    <col min="3" max="3" width="11" bestFit="1" customWidth="1"/>
    <col min="4" max="4" width="31.375" customWidth="1"/>
    <col min="6" max="6" width="18" bestFit="1" customWidth="1"/>
    <col min="7" max="7" width="51.5" bestFit="1" customWidth="1"/>
    <col min="8" max="8" width="12.75" bestFit="1" customWidth="1"/>
    <col min="9" max="9" width="11.625" bestFit="1" customWidth="1"/>
  </cols>
  <sheetData>
    <row r="1" spans="1:11" x14ac:dyDescent="0.2">
      <c r="A1" t="s">
        <v>98</v>
      </c>
      <c r="B1" t="s">
        <v>99</v>
      </c>
      <c r="C1" t="s">
        <v>535</v>
      </c>
      <c r="D1" t="s">
        <v>537</v>
      </c>
      <c r="E1" t="s">
        <v>515</v>
      </c>
      <c r="F1" t="s">
        <v>103</v>
      </c>
      <c r="G1" t="s">
        <v>104</v>
      </c>
      <c r="H1" t="s">
        <v>536</v>
      </c>
      <c r="I1" s="13" t="s">
        <v>517</v>
      </c>
      <c r="J1" t="s">
        <v>518</v>
      </c>
      <c r="K1" t="s">
        <v>530</v>
      </c>
    </row>
    <row r="2" spans="1:11" x14ac:dyDescent="0.2">
      <c r="A2">
        <v>15</v>
      </c>
      <c r="B2">
        <v>10000060</v>
      </c>
      <c r="C2" t="s">
        <v>531</v>
      </c>
      <c r="D2" t="s">
        <v>140</v>
      </c>
      <c r="E2" t="s">
        <v>513</v>
      </c>
      <c r="F2" t="s">
        <v>143</v>
      </c>
      <c r="G2" t="s">
        <v>144</v>
      </c>
      <c r="H2" t="s">
        <v>110</v>
      </c>
      <c r="I2" s="13">
        <v>24177</v>
      </c>
      <c r="J2">
        <v>55</v>
      </c>
      <c r="K2" t="s">
        <v>520</v>
      </c>
    </row>
    <row r="3" spans="1:11" x14ac:dyDescent="0.2">
      <c r="A3">
        <v>165</v>
      </c>
      <c r="B3">
        <v>10000237</v>
      </c>
      <c r="C3" t="s">
        <v>531</v>
      </c>
      <c r="D3" t="s">
        <v>146</v>
      </c>
      <c r="E3" t="s">
        <v>513</v>
      </c>
      <c r="F3" t="s">
        <v>143</v>
      </c>
      <c r="G3" t="s">
        <v>148</v>
      </c>
      <c r="H3" t="s">
        <v>110</v>
      </c>
      <c r="I3" s="13">
        <v>31792</v>
      </c>
      <c r="J3">
        <v>34</v>
      </c>
      <c r="K3" t="s">
        <v>521</v>
      </c>
    </row>
    <row r="4" spans="1:11" x14ac:dyDescent="0.2">
      <c r="A4">
        <v>221</v>
      </c>
      <c r="B4">
        <v>10000299</v>
      </c>
      <c r="C4" t="s">
        <v>531</v>
      </c>
      <c r="D4" t="s">
        <v>150</v>
      </c>
      <c r="E4" t="s">
        <v>513</v>
      </c>
      <c r="F4" t="s">
        <v>143</v>
      </c>
      <c r="G4" t="s">
        <v>152</v>
      </c>
      <c r="H4" t="s">
        <v>110</v>
      </c>
      <c r="I4" s="13">
        <v>30961</v>
      </c>
      <c r="J4">
        <v>37</v>
      </c>
      <c r="K4" t="s">
        <v>521</v>
      </c>
    </row>
    <row r="5" spans="1:11" x14ac:dyDescent="0.2">
      <c r="A5">
        <v>2257</v>
      </c>
      <c r="B5">
        <v>10002314</v>
      </c>
      <c r="C5" t="s">
        <v>531</v>
      </c>
      <c r="D5" t="s">
        <v>154</v>
      </c>
      <c r="E5" t="s">
        <v>513</v>
      </c>
      <c r="F5" t="s">
        <v>143</v>
      </c>
      <c r="G5" t="s">
        <v>156</v>
      </c>
      <c r="H5" t="s">
        <v>110</v>
      </c>
      <c r="I5" s="13">
        <v>31309</v>
      </c>
      <c r="J5">
        <v>36</v>
      </c>
      <c r="K5" t="s">
        <v>519</v>
      </c>
    </row>
    <row r="6" spans="1:11" x14ac:dyDescent="0.2">
      <c r="A6">
        <v>61</v>
      </c>
      <c r="B6">
        <v>10000121</v>
      </c>
      <c r="C6" t="s">
        <v>531</v>
      </c>
      <c r="D6" t="s">
        <v>158</v>
      </c>
      <c r="E6" t="s">
        <v>513</v>
      </c>
      <c r="F6" t="s">
        <v>143</v>
      </c>
      <c r="G6" t="s">
        <v>160</v>
      </c>
      <c r="H6" t="s">
        <v>110</v>
      </c>
      <c r="I6" s="13">
        <v>30096</v>
      </c>
      <c r="J6">
        <v>39</v>
      </c>
      <c r="K6" t="s">
        <v>521</v>
      </c>
    </row>
    <row r="7" spans="1:11" x14ac:dyDescent="0.2">
      <c r="A7">
        <v>334</v>
      </c>
      <c r="B7">
        <v>10000425</v>
      </c>
      <c r="C7" t="s">
        <v>531</v>
      </c>
      <c r="D7" t="s">
        <v>162</v>
      </c>
      <c r="E7" t="s">
        <v>513</v>
      </c>
      <c r="F7" t="s">
        <v>143</v>
      </c>
      <c r="G7" t="s">
        <v>164</v>
      </c>
      <c r="H7" t="s">
        <v>114</v>
      </c>
      <c r="I7" s="13">
        <v>32843</v>
      </c>
      <c r="J7">
        <v>31</v>
      </c>
      <c r="K7" t="s">
        <v>522</v>
      </c>
    </row>
    <row r="8" spans="1:11" x14ac:dyDescent="0.2">
      <c r="A8">
        <v>410</v>
      </c>
      <c r="B8">
        <v>10000509</v>
      </c>
      <c r="C8" t="s">
        <v>531</v>
      </c>
      <c r="D8" t="s">
        <v>166</v>
      </c>
      <c r="E8" t="s">
        <v>513</v>
      </c>
      <c r="F8" t="s">
        <v>143</v>
      </c>
      <c r="G8" t="s">
        <v>168</v>
      </c>
      <c r="H8" t="s">
        <v>114</v>
      </c>
      <c r="I8" s="13">
        <v>32856</v>
      </c>
      <c r="J8">
        <v>31</v>
      </c>
      <c r="K8" t="s">
        <v>523</v>
      </c>
    </row>
    <row r="9" spans="1:11" x14ac:dyDescent="0.2">
      <c r="A9">
        <v>957</v>
      </c>
      <c r="B9">
        <v>10001102</v>
      </c>
      <c r="C9" t="s">
        <v>531</v>
      </c>
      <c r="D9" t="s">
        <v>170</v>
      </c>
      <c r="E9" t="s">
        <v>513</v>
      </c>
      <c r="F9" t="s">
        <v>143</v>
      </c>
      <c r="G9" t="s">
        <v>168</v>
      </c>
      <c r="H9" t="s">
        <v>114</v>
      </c>
      <c r="I9" s="13">
        <v>33650</v>
      </c>
      <c r="J9">
        <v>29</v>
      </c>
      <c r="K9" t="s">
        <v>523</v>
      </c>
    </row>
    <row r="10" spans="1:11" x14ac:dyDescent="0.2">
      <c r="A10">
        <v>287</v>
      </c>
      <c r="B10">
        <v>10000371</v>
      </c>
      <c r="C10" t="s">
        <v>531</v>
      </c>
      <c r="D10" t="s">
        <v>172</v>
      </c>
      <c r="E10" t="s">
        <v>513</v>
      </c>
      <c r="F10" t="s">
        <v>143</v>
      </c>
      <c r="G10" t="s">
        <v>168</v>
      </c>
      <c r="H10" t="s">
        <v>114</v>
      </c>
      <c r="I10" s="13">
        <v>30800</v>
      </c>
      <c r="J10">
        <v>37</v>
      </c>
      <c r="K10" t="s">
        <v>523</v>
      </c>
    </row>
    <row r="11" spans="1:11" x14ac:dyDescent="0.2">
      <c r="A11">
        <v>1852</v>
      </c>
      <c r="B11">
        <v>10002087</v>
      </c>
      <c r="C11" t="s">
        <v>533</v>
      </c>
      <c r="D11" t="s">
        <v>174</v>
      </c>
      <c r="E11" t="s">
        <v>513</v>
      </c>
      <c r="F11" t="s">
        <v>143</v>
      </c>
      <c r="G11" t="s">
        <v>176</v>
      </c>
      <c r="H11" t="s">
        <v>114</v>
      </c>
      <c r="I11" s="13">
        <v>34026</v>
      </c>
      <c r="J11">
        <v>28</v>
      </c>
      <c r="K11" t="s">
        <v>523</v>
      </c>
    </row>
    <row r="12" spans="1:11" x14ac:dyDescent="0.2">
      <c r="A12">
        <v>1856</v>
      </c>
      <c r="B12">
        <v>10002084</v>
      </c>
      <c r="C12" t="s">
        <v>533</v>
      </c>
      <c r="D12" t="s">
        <v>177</v>
      </c>
      <c r="E12" t="s">
        <v>514</v>
      </c>
      <c r="F12" t="s">
        <v>143</v>
      </c>
      <c r="G12" t="s">
        <v>176</v>
      </c>
      <c r="H12" t="s">
        <v>114</v>
      </c>
      <c r="I12" s="13">
        <v>34802</v>
      </c>
      <c r="J12">
        <v>26</v>
      </c>
      <c r="K12" t="s">
        <v>523</v>
      </c>
    </row>
    <row r="13" spans="1:11" x14ac:dyDescent="0.2">
      <c r="A13">
        <v>2206</v>
      </c>
      <c r="B13">
        <v>10002264</v>
      </c>
      <c r="C13" t="s">
        <v>531</v>
      </c>
      <c r="D13" t="s">
        <v>179</v>
      </c>
      <c r="E13" t="s">
        <v>513</v>
      </c>
      <c r="F13" t="s">
        <v>143</v>
      </c>
      <c r="G13" t="s">
        <v>181</v>
      </c>
      <c r="H13" t="s">
        <v>114</v>
      </c>
      <c r="I13" s="13">
        <v>32046</v>
      </c>
      <c r="J13">
        <v>34</v>
      </c>
      <c r="K13" t="s">
        <v>523</v>
      </c>
    </row>
    <row r="14" spans="1:11" x14ac:dyDescent="0.2">
      <c r="A14">
        <v>2320</v>
      </c>
      <c r="B14">
        <v>10002364</v>
      </c>
      <c r="C14" t="s">
        <v>531</v>
      </c>
      <c r="D14" t="s">
        <v>183</v>
      </c>
      <c r="E14" t="s">
        <v>513</v>
      </c>
      <c r="F14" t="s">
        <v>143</v>
      </c>
      <c r="G14" t="s">
        <v>181</v>
      </c>
      <c r="H14" t="s">
        <v>114</v>
      </c>
      <c r="I14" s="13">
        <v>34924</v>
      </c>
      <c r="J14">
        <v>26</v>
      </c>
      <c r="K14" t="s">
        <v>523</v>
      </c>
    </row>
    <row r="15" spans="1:11" x14ac:dyDescent="0.2">
      <c r="A15">
        <v>2819</v>
      </c>
      <c r="B15">
        <v>10002973</v>
      </c>
      <c r="C15" t="s">
        <v>531</v>
      </c>
      <c r="D15" t="s">
        <v>185</v>
      </c>
      <c r="E15" t="s">
        <v>513</v>
      </c>
      <c r="F15" t="s">
        <v>143</v>
      </c>
      <c r="G15" t="s">
        <v>181</v>
      </c>
      <c r="H15" t="s">
        <v>114</v>
      </c>
      <c r="I15" s="13">
        <v>34667</v>
      </c>
      <c r="J15">
        <v>26</v>
      </c>
      <c r="K15" t="s">
        <v>523</v>
      </c>
    </row>
    <row r="16" spans="1:11" x14ac:dyDescent="0.2">
      <c r="A16">
        <v>2744</v>
      </c>
      <c r="B16">
        <v>10002894</v>
      </c>
      <c r="C16" t="s">
        <v>531</v>
      </c>
      <c r="D16" t="s">
        <v>187</v>
      </c>
      <c r="E16" t="s">
        <v>513</v>
      </c>
      <c r="F16" t="s">
        <v>143</v>
      </c>
      <c r="G16" t="s">
        <v>181</v>
      </c>
      <c r="H16" t="s">
        <v>114</v>
      </c>
      <c r="I16" s="13">
        <v>32567</v>
      </c>
      <c r="J16">
        <v>32</v>
      </c>
      <c r="K16" t="s">
        <v>523</v>
      </c>
    </row>
    <row r="17" spans="1:11" x14ac:dyDescent="0.2">
      <c r="A17">
        <v>314</v>
      </c>
      <c r="B17">
        <v>10000403</v>
      </c>
      <c r="C17" t="s">
        <v>531</v>
      </c>
      <c r="D17" t="s">
        <v>190</v>
      </c>
      <c r="E17" t="s">
        <v>513</v>
      </c>
      <c r="F17" t="s">
        <v>143</v>
      </c>
      <c r="G17" t="s">
        <v>192</v>
      </c>
      <c r="H17" t="s">
        <v>114</v>
      </c>
      <c r="I17" s="13">
        <v>31683</v>
      </c>
      <c r="J17">
        <v>35</v>
      </c>
      <c r="K17" t="s">
        <v>522</v>
      </c>
    </row>
    <row r="18" spans="1:11" x14ac:dyDescent="0.2">
      <c r="A18">
        <v>161</v>
      </c>
      <c r="B18">
        <v>10000233</v>
      </c>
      <c r="C18" t="s">
        <v>531</v>
      </c>
      <c r="D18" t="s">
        <v>194</v>
      </c>
      <c r="E18" t="s">
        <v>513</v>
      </c>
      <c r="F18" t="s">
        <v>143</v>
      </c>
      <c r="G18" t="s">
        <v>196</v>
      </c>
      <c r="H18" t="s">
        <v>114</v>
      </c>
      <c r="I18" s="13">
        <v>31273</v>
      </c>
      <c r="J18">
        <v>36</v>
      </c>
      <c r="K18" t="s">
        <v>523</v>
      </c>
    </row>
    <row r="19" spans="1:11" x14ac:dyDescent="0.2">
      <c r="A19">
        <v>328</v>
      </c>
      <c r="B19">
        <v>10000418</v>
      </c>
      <c r="C19" t="s">
        <v>531</v>
      </c>
      <c r="D19" t="s">
        <v>198</v>
      </c>
      <c r="E19" t="s">
        <v>513</v>
      </c>
      <c r="F19" t="s">
        <v>143</v>
      </c>
      <c r="G19" t="s">
        <v>196</v>
      </c>
      <c r="H19" t="s">
        <v>114</v>
      </c>
      <c r="I19" s="13">
        <v>26209</v>
      </c>
      <c r="J19">
        <v>50</v>
      </c>
      <c r="K19" t="s">
        <v>523</v>
      </c>
    </row>
    <row r="20" spans="1:11" x14ac:dyDescent="0.2">
      <c r="A20">
        <v>310</v>
      </c>
      <c r="B20">
        <v>10000399</v>
      </c>
      <c r="C20" t="s">
        <v>531</v>
      </c>
      <c r="D20" t="s">
        <v>118</v>
      </c>
      <c r="E20" t="s">
        <v>513</v>
      </c>
      <c r="F20" t="s">
        <v>143</v>
      </c>
      <c r="G20" t="s">
        <v>201</v>
      </c>
      <c r="H20" t="s">
        <v>114</v>
      </c>
      <c r="I20" s="13">
        <v>31484</v>
      </c>
      <c r="J20">
        <v>35</v>
      </c>
      <c r="K20" t="s">
        <v>522</v>
      </c>
    </row>
    <row r="21" spans="1:11" x14ac:dyDescent="0.2">
      <c r="A21">
        <v>338</v>
      </c>
      <c r="B21">
        <v>10000430</v>
      </c>
      <c r="C21" t="s">
        <v>531</v>
      </c>
      <c r="D21" t="s">
        <v>203</v>
      </c>
      <c r="E21" t="s">
        <v>513</v>
      </c>
      <c r="F21" t="s">
        <v>143</v>
      </c>
      <c r="G21" t="s">
        <v>205</v>
      </c>
      <c r="H21" t="s">
        <v>114</v>
      </c>
      <c r="I21" s="13">
        <v>32474</v>
      </c>
      <c r="J21">
        <v>32</v>
      </c>
      <c r="K21" t="s">
        <v>523</v>
      </c>
    </row>
    <row r="22" spans="1:11" x14ac:dyDescent="0.2">
      <c r="A22">
        <v>1843</v>
      </c>
      <c r="B22">
        <v>10001821</v>
      </c>
      <c r="C22" t="s">
        <v>531</v>
      </c>
      <c r="D22" t="s">
        <v>207</v>
      </c>
      <c r="E22" t="s">
        <v>513</v>
      </c>
      <c r="F22" t="s">
        <v>143</v>
      </c>
      <c r="G22" t="s">
        <v>205</v>
      </c>
      <c r="H22" t="s">
        <v>114</v>
      </c>
      <c r="I22" s="13">
        <v>33995</v>
      </c>
      <c r="J22">
        <v>28</v>
      </c>
      <c r="K22" t="s">
        <v>523</v>
      </c>
    </row>
    <row r="23" spans="1:11" x14ac:dyDescent="0.2">
      <c r="A23">
        <v>409</v>
      </c>
      <c r="B23">
        <v>10000507</v>
      </c>
      <c r="C23" t="s">
        <v>531</v>
      </c>
      <c r="D23" t="s">
        <v>209</v>
      </c>
      <c r="E23" t="s">
        <v>513</v>
      </c>
      <c r="F23" t="s">
        <v>143</v>
      </c>
      <c r="G23" t="s">
        <v>126</v>
      </c>
      <c r="H23" t="s">
        <v>114</v>
      </c>
      <c r="I23" s="13">
        <v>32549</v>
      </c>
      <c r="J23">
        <v>32</v>
      </c>
      <c r="K23" t="s">
        <v>522</v>
      </c>
    </row>
    <row r="24" spans="1:11" x14ac:dyDescent="0.2">
      <c r="A24">
        <v>284</v>
      </c>
      <c r="B24">
        <v>10000368</v>
      </c>
      <c r="C24" t="s">
        <v>531</v>
      </c>
      <c r="D24" t="s">
        <v>211</v>
      </c>
      <c r="E24" t="s">
        <v>513</v>
      </c>
      <c r="F24" t="s">
        <v>143</v>
      </c>
      <c r="G24" t="s">
        <v>135</v>
      </c>
      <c r="H24" t="s">
        <v>114</v>
      </c>
      <c r="I24" s="13">
        <v>31003</v>
      </c>
      <c r="J24">
        <v>36</v>
      </c>
      <c r="K24" t="s">
        <v>523</v>
      </c>
    </row>
    <row r="25" spans="1:11" x14ac:dyDescent="0.2">
      <c r="A25">
        <v>1844</v>
      </c>
      <c r="B25">
        <v>10001822</v>
      </c>
      <c r="C25" t="s">
        <v>531</v>
      </c>
      <c r="D25" t="s">
        <v>213</v>
      </c>
      <c r="E25" t="s">
        <v>514</v>
      </c>
      <c r="F25" t="s">
        <v>143</v>
      </c>
      <c r="G25" t="s">
        <v>136</v>
      </c>
      <c r="H25" t="s">
        <v>114</v>
      </c>
      <c r="I25" s="13">
        <v>35013</v>
      </c>
      <c r="J25">
        <v>25</v>
      </c>
      <c r="K25" t="s">
        <v>523</v>
      </c>
    </row>
    <row r="26" spans="1:11" x14ac:dyDescent="0.2">
      <c r="A26">
        <v>506</v>
      </c>
      <c r="B26">
        <v>10000609</v>
      </c>
      <c r="C26" t="s">
        <v>531</v>
      </c>
      <c r="D26" t="s">
        <v>215</v>
      </c>
      <c r="E26" t="s">
        <v>513</v>
      </c>
      <c r="F26" t="s">
        <v>143</v>
      </c>
      <c r="G26" t="s">
        <v>217</v>
      </c>
      <c r="H26" t="s">
        <v>116</v>
      </c>
      <c r="I26" s="13">
        <v>32523</v>
      </c>
      <c r="J26">
        <v>32</v>
      </c>
      <c r="K26" t="s">
        <v>524</v>
      </c>
    </row>
    <row r="27" spans="1:11" x14ac:dyDescent="0.2">
      <c r="A27">
        <v>644</v>
      </c>
      <c r="B27">
        <v>10000751</v>
      </c>
      <c r="C27" t="s">
        <v>531</v>
      </c>
      <c r="D27" t="s">
        <v>219</v>
      </c>
      <c r="E27" t="s">
        <v>513</v>
      </c>
      <c r="F27" t="s">
        <v>143</v>
      </c>
      <c r="G27" t="s">
        <v>217</v>
      </c>
      <c r="H27" t="s">
        <v>116</v>
      </c>
      <c r="I27" s="13">
        <v>29469</v>
      </c>
      <c r="J27">
        <v>41</v>
      </c>
      <c r="K27" t="s">
        <v>524</v>
      </c>
    </row>
    <row r="28" spans="1:11" x14ac:dyDescent="0.2">
      <c r="A28">
        <v>1166</v>
      </c>
      <c r="B28">
        <v>10001312</v>
      </c>
      <c r="C28" t="s">
        <v>531</v>
      </c>
      <c r="D28" t="s">
        <v>221</v>
      </c>
      <c r="E28" t="s">
        <v>513</v>
      </c>
      <c r="F28" t="s">
        <v>143</v>
      </c>
      <c r="G28" t="s">
        <v>217</v>
      </c>
      <c r="H28" t="s">
        <v>116</v>
      </c>
      <c r="I28" s="13">
        <v>32805</v>
      </c>
      <c r="J28">
        <v>32</v>
      </c>
      <c r="K28" t="s">
        <v>524</v>
      </c>
    </row>
    <row r="29" spans="1:11" x14ac:dyDescent="0.2">
      <c r="A29">
        <v>2207</v>
      </c>
      <c r="B29">
        <v>10002265</v>
      </c>
      <c r="C29" t="s">
        <v>531</v>
      </c>
      <c r="D29" t="s">
        <v>223</v>
      </c>
      <c r="E29" t="s">
        <v>513</v>
      </c>
      <c r="F29" t="s">
        <v>143</v>
      </c>
      <c r="G29" t="s">
        <v>217</v>
      </c>
      <c r="H29" t="s">
        <v>116</v>
      </c>
      <c r="I29" s="13">
        <v>32126</v>
      </c>
      <c r="J29">
        <v>33</v>
      </c>
      <c r="K29" t="s">
        <v>524</v>
      </c>
    </row>
    <row r="30" spans="1:11" x14ac:dyDescent="0.2">
      <c r="A30">
        <v>470</v>
      </c>
      <c r="B30">
        <v>10000572</v>
      </c>
      <c r="C30" t="s">
        <v>531</v>
      </c>
      <c r="D30" t="s">
        <v>225</v>
      </c>
      <c r="E30" t="s">
        <v>513</v>
      </c>
      <c r="F30" t="s">
        <v>143</v>
      </c>
      <c r="G30" t="s">
        <v>227</v>
      </c>
      <c r="H30" t="s">
        <v>116</v>
      </c>
      <c r="I30" s="13">
        <v>32079</v>
      </c>
      <c r="J30">
        <v>34</v>
      </c>
      <c r="K30" t="s">
        <v>525</v>
      </c>
    </row>
    <row r="31" spans="1:11" x14ac:dyDescent="0.2">
      <c r="A31">
        <v>498</v>
      </c>
      <c r="B31">
        <v>10000600</v>
      </c>
      <c r="C31" t="s">
        <v>531</v>
      </c>
      <c r="D31" t="s">
        <v>229</v>
      </c>
      <c r="E31" t="s">
        <v>513</v>
      </c>
      <c r="F31" t="s">
        <v>143</v>
      </c>
      <c r="G31" t="s">
        <v>227</v>
      </c>
      <c r="H31" t="s">
        <v>116</v>
      </c>
      <c r="I31" s="13">
        <v>30963</v>
      </c>
      <c r="J31">
        <v>37</v>
      </c>
      <c r="K31" t="s">
        <v>525</v>
      </c>
    </row>
    <row r="32" spans="1:11" x14ac:dyDescent="0.2">
      <c r="A32">
        <v>507</v>
      </c>
      <c r="B32">
        <v>10000610</v>
      </c>
      <c r="C32" t="s">
        <v>531</v>
      </c>
      <c r="D32" t="s">
        <v>231</v>
      </c>
      <c r="E32" t="s">
        <v>513</v>
      </c>
      <c r="F32" t="s">
        <v>143</v>
      </c>
      <c r="G32" t="s">
        <v>227</v>
      </c>
      <c r="H32" t="s">
        <v>116</v>
      </c>
      <c r="I32" s="13">
        <v>32679</v>
      </c>
      <c r="J32">
        <v>32</v>
      </c>
      <c r="K32" t="s">
        <v>525</v>
      </c>
    </row>
    <row r="33" spans="1:11" x14ac:dyDescent="0.2">
      <c r="A33">
        <v>518</v>
      </c>
      <c r="B33">
        <v>10000621</v>
      </c>
      <c r="C33" t="s">
        <v>531</v>
      </c>
      <c r="D33" t="s">
        <v>233</v>
      </c>
      <c r="E33" t="s">
        <v>513</v>
      </c>
      <c r="F33" t="s">
        <v>143</v>
      </c>
      <c r="G33" t="s">
        <v>227</v>
      </c>
      <c r="H33" t="s">
        <v>116</v>
      </c>
      <c r="I33" s="13">
        <v>32240</v>
      </c>
      <c r="J33">
        <v>33</v>
      </c>
      <c r="K33" t="s">
        <v>525</v>
      </c>
    </row>
    <row r="34" spans="1:11" x14ac:dyDescent="0.2">
      <c r="A34">
        <v>2170</v>
      </c>
      <c r="B34">
        <v>10002236</v>
      </c>
      <c r="C34" t="s">
        <v>531</v>
      </c>
      <c r="D34" t="s">
        <v>235</v>
      </c>
      <c r="E34" t="s">
        <v>513</v>
      </c>
      <c r="F34" t="s">
        <v>143</v>
      </c>
      <c r="G34" t="s">
        <v>227</v>
      </c>
      <c r="H34" t="s">
        <v>116</v>
      </c>
      <c r="I34" s="13">
        <v>26707</v>
      </c>
      <c r="J34">
        <v>48</v>
      </c>
      <c r="K34" t="s">
        <v>525</v>
      </c>
    </row>
    <row r="35" spans="1:11" x14ac:dyDescent="0.2">
      <c r="A35">
        <v>2337</v>
      </c>
      <c r="B35">
        <v>10002379</v>
      </c>
      <c r="C35" t="s">
        <v>531</v>
      </c>
      <c r="D35" t="s">
        <v>237</v>
      </c>
      <c r="E35" t="s">
        <v>513</v>
      </c>
      <c r="F35" t="s">
        <v>143</v>
      </c>
      <c r="G35" t="s">
        <v>227</v>
      </c>
      <c r="H35" t="s">
        <v>116</v>
      </c>
      <c r="I35" s="13">
        <v>32258</v>
      </c>
      <c r="J35">
        <v>33</v>
      </c>
      <c r="K35" t="s">
        <v>525</v>
      </c>
    </row>
    <row r="36" spans="1:11" x14ac:dyDescent="0.2">
      <c r="A36">
        <v>2762</v>
      </c>
      <c r="B36">
        <v>10002913</v>
      </c>
      <c r="C36" t="s">
        <v>531</v>
      </c>
      <c r="D36" t="s">
        <v>239</v>
      </c>
      <c r="E36" t="s">
        <v>513</v>
      </c>
      <c r="F36" t="s">
        <v>143</v>
      </c>
      <c r="G36" t="s">
        <v>227</v>
      </c>
      <c r="H36" t="s">
        <v>116</v>
      </c>
      <c r="I36" s="13">
        <v>34067</v>
      </c>
      <c r="J36">
        <v>28</v>
      </c>
      <c r="K36" t="s">
        <v>525</v>
      </c>
    </row>
    <row r="37" spans="1:11" x14ac:dyDescent="0.2">
      <c r="A37">
        <v>2830</v>
      </c>
      <c r="B37">
        <v>10002984</v>
      </c>
      <c r="C37" t="s">
        <v>531</v>
      </c>
      <c r="D37" t="s">
        <v>241</v>
      </c>
      <c r="E37" t="s">
        <v>513</v>
      </c>
      <c r="F37" t="s">
        <v>143</v>
      </c>
      <c r="G37" t="s">
        <v>227</v>
      </c>
      <c r="H37" t="s">
        <v>116</v>
      </c>
      <c r="I37" s="13">
        <v>33559</v>
      </c>
      <c r="J37">
        <v>29</v>
      </c>
      <c r="K37" t="s">
        <v>525</v>
      </c>
    </row>
    <row r="38" spans="1:11" x14ac:dyDescent="0.2">
      <c r="A38">
        <v>965</v>
      </c>
      <c r="B38">
        <v>10001110</v>
      </c>
      <c r="C38" t="s">
        <v>531</v>
      </c>
      <c r="D38" t="s">
        <v>243</v>
      </c>
      <c r="E38" t="s">
        <v>514</v>
      </c>
      <c r="F38" t="s">
        <v>143</v>
      </c>
      <c r="G38" t="s">
        <v>245</v>
      </c>
      <c r="H38" t="s">
        <v>116</v>
      </c>
      <c r="I38" s="13">
        <v>34978</v>
      </c>
      <c r="J38">
        <v>26</v>
      </c>
      <c r="K38" t="s">
        <v>526</v>
      </c>
    </row>
    <row r="39" spans="1:11" x14ac:dyDescent="0.2">
      <c r="A39">
        <v>971</v>
      </c>
      <c r="B39">
        <v>10001116</v>
      </c>
      <c r="C39" t="s">
        <v>531</v>
      </c>
      <c r="D39" t="s">
        <v>247</v>
      </c>
      <c r="E39" t="s">
        <v>513</v>
      </c>
      <c r="F39" t="s">
        <v>143</v>
      </c>
      <c r="G39" t="s">
        <v>245</v>
      </c>
      <c r="H39" t="s">
        <v>116</v>
      </c>
      <c r="I39" s="13">
        <v>34972</v>
      </c>
      <c r="J39">
        <v>26</v>
      </c>
      <c r="K39" t="s">
        <v>526</v>
      </c>
    </row>
    <row r="40" spans="1:11" x14ac:dyDescent="0.2">
      <c r="A40">
        <v>973</v>
      </c>
      <c r="B40">
        <v>10001118</v>
      </c>
      <c r="C40" t="s">
        <v>531</v>
      </c>
      <c r="D40" t="s">
        <v>249</v>
      </c>
      <c r="E40" t="s">
        <v>513</v>
      </c>
      <c r="F40" t="s">
        <v>143</v>
      </c>
      <c r="G40" t="s">
        <v>245</v>
      </c>
      <c r="H40" t="s">
        <v>116</v>
      </c>
      <c r="I40" s="13">
        <v>34616</v>
      </c>
      <c r="J40">
        <v>27</v>
      </c>
      <c r="K40" t="s">
        <v>526</v>
      </c>
    </row>
    <row r="41" spans="1:11" x14ac:dyDescent="0.2">
      <c r="A41">
        <v>979</v>
      </c>
      <c r="B41">
        <v>10001124</v>
      </c>
      <c r="C41" t="s">
        <v>531</v>
      </c>
      <c r="D41" t="s">
        <v>251</v>
      </c>
      <c r="E41" t="s">
        <v>513</v>
      </c>
      <c r="F41" t="s">
        <v>143</v>
      </c>
      <c r="G41" t="s">
        <v>245</v>
      </c>
      <c r="H41" t="s">
        <v>116</v>
      </c>
      <c r="I41" s="13">
        <v>34803</v>
      </c>
      <c r="J41">
        <v>26</v>
      </c>
      <c r="K41" t="s">
        <v>526</v>
      </c>
    </row>
    <row r="42" spans="1:11" x14ac:dyDescent="0.2">
      <c r="A42">
        <v>994</v>
      </c>
      <c r="B42">
        <v>10001139</v>
      </c>
      <c r="C42" t="s">
        <v>531</v>
      </c>
      <c r="D42" t="s">
        <v>253</v>
      </c>
      <c r="E42" t="s">
        <v>514</v>
      </c>
      <c r="F42" t="s">
        <v>143</v>
      </c>
      <c r="G42" t="s">
        <v>245</v>
      </c>
      <c r="H42" t="s">
        <v>116</v>
      </c>
      <c r="I42" s="13">
        <v>34381</v>
      </c>
      <c r="J42">
        <v>27</v>
      </c>
      <c r="K42" t="s">
        <v>526</v>
      </c>
    </row>
    <row r="43" spans="1:11" x14ac:dyDescent="0.2">
      <c r="A43">
        <v>997</v>
      </c>
      <c r="B43">
        <v>10001142</v>
      </c>
      <c r="C43" t="s">
        <v>531</v>
      </c>
      <c r="D43" t="s">
        <v>255</v>
      </c>
      <c r="E43" t="s">
        <v>513</v>
      </c>
      <c r="F43" t="s">
        <v>143</v>
      </c>
      <c r="G43" t="s">
        <v>245</v>
      </c>
      <c r="H43" t="s">
        <v>116</v>
      </c>
      <c r="I43" s="13">
        <v>34521</v>
      </c>
      <c r="J43">
        <v>27</v>
      </c>
      <c r="K43" t="s">
        <v>526</v>
      </c>
    </row>
    <row r="44" spans="1:11" x14ac:dyDescent="0.2">
      <c r="A44">
        <v>998</v>
      </c>
      <c r="B44">
        <v>10001143</v>
      </c>
      <c r="C44" t="s">
        <v>531</v>
      </c>
      <c r="D44" t="s">
        <v>257</v>
      </c>
      <c r="E44" t="s">
        <v>513</v>
      </c>
      <c r="F44" t="s">
        <v>143</v>
      </c>
      <c r="G44" t="s">
        <v>245</v>
      </c>
      <c r="H44" t="s">
        <v>116</v>
      </c>
      <c r="I44" s="13">
        <v>35328</v>
      </c>
      <c r="J44">
        <v>25</v>
      </c>
      <c r="K44" t="s">
        <v>526</v>
      </c>
    </row>
    <row r="45" spans="1:11" x14ac:dyDescent="0.2">
      <c r="A45">
        <v>1001</v>
      </c>
      <c r="B45">
        <v>10001146</v>
      </c>
      <c r="C45" t="s">
        <v>531</v>
      </c>
      <c r="D45" t="s">
        <v>259</v>
      </c>
      <c r="E45" t="s">
        <v>514</v>
      </c>
      <c r="F45" t="s">
        <v>143</v>
      </c>
      <c r="G45" t="s">
        <v>245</v>
      </c>
      <c r="H45" t="s">
        <v>116</v>
      </c>
      <c r="I45" s="13">
        <v>34765</v>
      </c>
      <c r="J45">
        <v>26</v>
      </c>
      <c r="K45" t="s">
        <v>526</v>
      </c>
    </row>
    <row r="46" spans="1:11" x14ac:dyDescent="0.2">
      <c r="A46">
        <v>1851</v>
      </c>
      <c r="B46">
        <v>10001827</v>
      </c>
      <c r="C46" t="s">
        <v>531</v>
      </c>
      <c r="D46" t="s">
        <v>261</v>
      </c>
      <c r="E46" t="s">
        <v>513</v>
      </c>
      <c r="F46" t="s">
        <v>143</v>
      </c>
      <c r="G46" t="s">
        <v>245</v>
      </c>
      <c r="H46" t="s">
        <v>116</v>
      </c>
      <c r="I46" s="13">
        <v>34145</v>
      </c>
      <c r="J46">
        <v>28</v>
      </c>
      <c r="K46" t="s">
        <v>526</v>
      </c>
    </row>
    <row r="47" spans="1:11" x14ac:dyDescent="0.2">
      <c r="A47">
        <v>1859</v>
      </c>
      <c r="B47">
        <v>10002092</v>
      </c>
      <c r="C47" t="s">
        <v>533</v>
      </c>
      <c r="D47" t="s">
        <v>262</v>
      </c>
      <c r="E47" t="s">
        <v>514</v>
      </c>
      <c r="F47" t="s">
        <v>143</v>
      </c>
      <c r="G47" t="s">
        <v>264</v>
      </c>
      <c r="H47" t="s">
        <v>116</v>
      </c>
      <c r="I47" s="13">
        <v>35578</v>
      </c>
      <c r="J47">
        <v>24</v>
      </c>
      <c r="K47" t="s">
        <v>527</v>
      </c>
    </row>
    <row r="48" spans="1:11" x14ac:dyDescent="0.2">
      <c r="A48">
        <v>972</v>
      </c>
      <c r="B48">
        <v>10001117</v>
      </c>
      <c r="C48" t="s">
        <v>531</v>
      </c>
      <c r="D48" t="s">
        <v>266</v>
      </c>
      <c r="E48" t="s">
        <v>513</v>
      </c>
      <c r="F48" t="s">
        <v>143</v>
      </c>
      <c r="G48" t="s">
        <v>268</v>
      </c>
      <c r="H48" t="s">
        <v>116</v>
      </c>
      <c r="I48" s="13">
        <v>34621</v>
      </c>
      <c r="J48">
        <v>27</v>
      </c>
      <c r="K48" t="s">
        <v>526</v>
      </c>
    </row>
    <row r="49" spans="1:11" x14ac:dyDescent="0.2">
      <c r="A49">
        <v>982</v>
      </c>
      <c r="B49">
        <v>10001127</v>
      </c>
      <c r="C49" t="s">
        <v>531</v>
      </c>
      <c r="D49" t="s">
        <v>270</v>
      </c>
      <c r="E49" t="s">
        <v>513</v>
      </c>
      <c r="F49" t="s">
        <v>143</v>
      </c>
      <c r="G49" t="s">
        <v>268</v>
      </c>
      <c r="H49" t="s">
        <v>116</v>
      </c>
      <c r="I49" s="13">
        <v>34115</v>
      </c>
      <c r="J49">
        <v>28</v>
      </c>
      <c r="K49" t="s">
        <v>526</v>
      </c>
    </row>
    <row r="50" spans="1:11" x14ac:dyDescent="0.2">
      <c r="A50">
        <v>984</v>
      </c>
      <c r="B50">
        <v>10001129</v>
      </c>
      <c r="C50" t="s">
        <v>531</v>
      </c>
      <c r="D50" t="s">
        <v>272</v>
      </c>
      <c r="E50" t="s">
        <v>513</v>
      </c>
      <c r="F50" t="s">
        <v>143</v>
      </c>
      <c r="G50" t="s">
        <v>268</v>
      </c>
      <c r="H50" t="s">
        <v>116</v>
      </c>
      <c r="I50" s="13">
        <v>34161</v>
      </c>
      <c r="J50">
        <v>28</v>
      </c>
      <c r="K50" t="s">
        <v>526</v>
      </c>
    </row>
    <row r="51" spans="1:11" x14ac:dyDescent="0.2">
      <c r="A51">
        <v>992</v>
      </c>
      <c r="B51">
        <v>10001137</v>
      </c>
      <c r="C51" t="s">
        <v>531</v>
      </c>
      <c r="D51" t="s">
        <v>274</v>
      </c>
      <c r="E51" t="s">
        <v>513</v>
      </c>
      <c r="F51" t="s">
        <v>143</v>
      </c>
      <c r="G51" t="s">
        <v>268</v>
      </c>
      <c r="H51" t="s">
        <v>116</v>
      </c>
      <c r="I51" s="13">
        <v>34667</v>
      </c>
      <c r="J51">
        <v>26</v>
      </c>
      <c r="K51" t="s">
        <v>526</v>
      </c>
    </row>
    <row r="52" spans="1:11" x14ac:dyDescent="0.2">
      <c r="A52">
        <v>993</v>
      </c>
      <c r="B52">
        <v>10001138</v>
      </c>
      <c r="C52" t="s">
        <v>531</v>
      </c>
      <c r="D52" t="s">
        <v>276</v>
      </c>
      <c r="E52" t="s">
        <v>513</v>
      </c>
      <c r="F52" t="s">
        <v>143</v>
      </c>
      <c r="G52" t="s">
        <v>268</v>
      </c>
      <c r="H52" t="s">
        <v>116</v>
      </c>
      <c r="I52" s="13">
        <v>35111</v>
      </c>
      <c r="J52">
        <v>25</v>
      </c>
      <c r="K52" t="s">
        <v>526</v>
      </c>
    </row>
    <row r="53" spans="1:11" x14ac:dyDescent="0.2">
      <c r="A53">
        <v>1002</v>
      </c>
      <c r="B53">
        <v>10001147</v>
      </c>
      <c r="C53" t="s">
        <v>531</v>
      </c>
      <c r="D53" t="s">
        <v>278</v>
      </c>
      <c r="E53" t="s">
        <v>513</v>
      </c>
      <c r="F53" t="s">
        <v>143</v>
      </c>
      <c r="G53" t="s">
        <v>268</v>
      </c>
      <c r="H53" t="s">
        <v>116</v>
      </c>
      <c r="I53" s="13">
        <v>35415</v>
      </c>
      <c r="J53">
        <v>24</v>
      </c>
      <c r="K53" t="s">
        <v>526</v>
      </c>
    </row>
    <row r="54" spans="1:11" x14ac:dyDescent="0.2">
      <c r="A54">
        <v>1003</v>
      </c>
      <c r="B54">
        <v>10001148</v>
      </c>
      <c r="C54" t="s">
        <v>531</v>
      </c>
      <c r="D54" t="s">
        <v>280</v>
      </c>
      <c r="E54" t="s">
        <v>513</v>
      </c>
      <c r="F54" t="s">
        <v>143</v>
      </c>
      <c r="G54" t="s">
        <v>268</v>
      </c>
      <c r="H54" t="s">
        <v>116</v>
      </c>
      <c r="I54" s="13">
        <v>35020</v>
      </c>
      <c r="J54">
        <v>25</v>
      </c>
      <c r="K54" t="s">
        <v>526</v>
      </c>
    </row>
    <row r="55" spans="1:11" x14ac:dyDescent="0.2">
      <c r="A55">
        <v>1581</v>
      </c>
      <c r="B55">
        <v>10001746</v>
      </c>
      <c r="C55" t="s">
        <v>531</v>
      </c>
      <c r="D55" t="s">
        <v>282</v>
      </c>
      <c r="E55" t="s">
        <v>513</v>
      </c>
      <c r="F55" t="s">
        <v>143</v>
      </c>
      <c r="G55" t="s">
        <v>268</v>
      </c>
      <c r="H55" t="s">
        <v>116</v>
      </c>
      <c r="I55" s="13">
        <v>28653</v>
      </c>
      <c r="J55">
        <v>43</v>
      </c>
      <c r="K55" t="s">
        <v>526</v>
      </c>
    </row>
    <row r="56" spans="1:11" x14ac:dyDescent="0.2">
      <c r="A56">
        <v>2820</v>
      </c>
      <c r="B56">
        <v>10002974</v>
      </c>
      <c r="C56" t="s">
        <v>531</v>
      </c>
      <c r="D56" t="s">
        <v>284</v>
      </c>
      <c r="E56" t="s">
        <v>513</v>
      </c>
      <c r="F56" t="s">
        <v>143</v>
      </c>
      <c r="G56" t="s">
        <v>268</v>
      </c>
      <c r="H56" t="s">
        <v>116</v>
      </c>
      <c r="I56" s="13">
        <v>35984</v>
      </c>
      <c r="J56">
        <v>23</v>
      </c>
      <c r="K56" t="s">
        <v>526</v>
      </c>
    </row>
    <row r="57" spans="1:11" x14ac:dyDescent="0.2">
      <c r="A57">
        <v>3375</v>
      </c>
      <c r="B57">
        <v>60000449</v>
      </c>
      <c r="C57" t="s">
        <v>531</v>
      </c>
      <c r="D57" t="s">
        <v>286</v>
      </c>
      <c r="E57" t="s">
        <v>513</v>
      </c>
      <c r="F57" t="s">
        <v>143</v>
      </c>
      <c r="G57" t="s">
        <v>268</v>
      </c>
      <c r="H57" t="s">
        <v>116</v>
      </c>
      <c r="I57" s="13">
        <v>31471</v>
      </c>
      <c r="J57">
        <v>35</v>
      </c>
      <c r="K57" t="s">
        <v>526</v>
      </c>
    </row>
    <row r="58" spans="1:11" x14ac:dyDescent="0.2">
      <c r="A58">
        <v>2687</v>
      </c>
      <c r="B58">
        <v>10002833</v>
      </c>
      <c r="C58" t="s">
        <v>531</v>
      </c>
      <c r="D58" t="s">
        <v>288</v>
      </c>
      <c r="E58" t="s">
        <v>513</v>
      </c>
      <c r="F58" t="s">
        <v>143</v>
      </c>
      <c r="G58" t="s">
        <v>290</v>
      </c>
      <c r="H58" t="s">
        <v>116</v>
      </c>
      <c r="I58" s="13">
        <v>35525</v>
      </c>
      <c r="J58">
        <v>24</v>
      </c>
      <c r="K58" t="s">
        <v>527</v>
      </c>
    </row>
    <row r="59" spans="1:11" x14ac:dyDescent="0.2">
      <c r="A59">
        <v>3342</v>
      </c>
      <c r="B59">
        <v>60000416</v>
      </c>
      <c r="C59" t="s">
        <v>531</v>
      </c>
      <c r="D59" t="s">
        <v>292</v>
      </c>
      <c r="E59" t="s">
        <v>513</v>
      </c>
      <c r="F59" t="s">
        <v>143</v>
      </c>
      <c r="G59" t="s">
        <v>290</v>
      </c>
      <c r="H59" t="s">
        <v>116</v>
      </c>
      <c r="I59" s="13">
        <v>31493</v>
      </c>
      <c r="J59">
        <v>35</v>
      </c>
      <c r="K59" t="s">
        <v>527</v>
      </c>
    </row>
    <row r="60" spans="1:11" x14ac:dyDescent="0.2">
      <c r="A60">
        <v>3343</v>
      </c>
      <c r="B60">
        <v>60000417</v>
      </c>
      <c r="C60" t="s">
        <v>531</v>
      </c>
      <c r="D60" t="s">
        <v>294</v>
      </c>
      <c r="E60" t="s">
        <v>513</v>
      </c>
      <c r="F60" t="s">
        <v>143</v>
      </c>
      <c r="G60" t="s">
        <v>290</v>
      </c>
      <c r="H60" t="s">
        <v>116</v>
      </c>
      <c r="I60" s="13">
        <v>31942</v>
      </c>
      <c r="J60">
        <v>34</v>
      </c>
      <c r="K60" t="s">
        <v>527</v>
      </c>
    </row>
    <row r="61" spans="1:11" x14ac:dyDescent="0.2">
      <c r="A61">
        <v>3344</v>
      </c>
      <c r="B61">
        <v>60000418</v>
      </c>
      <c r="C61" t="s">
        <v>531</v>
      </c>
      <c r="D61" t="s">
        <v>296</v>
      </c>
      <c r="E61" t="s">
        <v>513</v>
      </c>
      <c r="F61" t="s">
        <v>143</v>
      </c>
      <c r="G61" t="s">
        <v>290</v>
      </c>
      <c r="H61" t="s">
        <v>116</v>
      </c>
      <c r="I61" s="13">
        <v>34371</v>
      </c>
      <c r="J61">
        <v>27</v>
      </c>
      <c r="K61" t="s">
        <v>527</v>
      </c>
    </row>
    <row r="62" spans="1:11" x14ac:dyDescent="0.2">
      <c r="A62">
        <v>3346</v>
      </c>
      <c r="B62">
        <v>60000420</v>
      </c>
      <c r="C62" t="s">
        <v>531</v>
      </c>
      <c r="D62" t="s">
        <v>298</v>
      </c>
      <c r="E62" t="s">
        <v>513</v>
      </c>
      <c r="F62" t="s">
        <v>143</v>
      </c>
      <c r="G62" t="s">
        <v>290</v>
      </c>
      <c r="H62" t="s">
        <v>116</v>
      </c>
      <c r="I62" s="13">
        <v>31825</v>
      </c>
      <c r="J62">
        <v>34</v>
      </c>
      <c r="K62" t="s">
        <v>527</v>
      </c>
    </row>
    <row r="63" spans="1:11" x14ac:dyDescent="0.2">
      <c r="A63">
        <v>3347</v>
      </c>
      <c r="B63">
        <v>60000421</v>
      </c>
      <c r="C63" t="s">
        <v>531</v>
      </c>
      <c r="D63" t="s">
        <v>300</v>
      </c>
      <c r="E63" t="s">
        <v>513</v>
      </c>
      <c r="F63" t="s">
        <v>143</v>
      </c>
      <c r="G63" t="s">
        <v>290</v>
      </c>
      <c r="H63" t="s">
        <v>116</v>
      </c>
      <c r="I63" s="13">
        <v>31055</v>
      </c>
      <c r="J63">
        <v>36</v>
      </c>
      <c r="K63" t="s">
        <v>527</v>
      </c>
    </row>
    <row r="64" spans="1:11" x14ac:dyDescent="0.2">
      <c r="A64">
        <v>3348</v>
      </c>
      <c r="B64">
        <v>60000422</v>
      </c>
      <c r="C64" t="s">
        <v>531</v>
      </c>
      <c r="D64" t="s">
        <v>302</v>
      </c>
      <c r="E64" t="s">
        <v>513</v>
      </c>
      <c r="F64" t="s">
        <v>143</v>
      </c>
      <c r="G64" t="s">
        <v>290</v>
      </c>
      <c r="H64" t="s">
        <v>116</v>
      </c>
      <c r="I64" s="13">
        <v>31709</v>
      </c>
      <c r="J64">
        <v>35</v>
      </c>
      <c r="K64" t="s">
        <v>527</v>
      </c>
    </row>
    <row r="65" spans="1:11" x14ac:dyDescent="0.2">
      <c r="A65">
        <v>3393</v>
      </c>
      <c r="B65">
        <v>60000467</v>
      </c>
      <c r="C65" t="s">
        <v>531</v>
      </c>
      <c r="D65" t="s">
        <v>304</v>
      </c>
      <c r="E65" t="s">
        <v>513</v>
      </c>
      <c r="F65" t="s">
        <v>143</v>
      </c>
      <c r="G65" t="s">
        <v>290</v>
      </c>
      <c r="H65" t="s">
        <v>116</v>
      </c>
      <c r="I65" s="13">
        <v>33407</v>
      </c>
      <c r="J65">
        <v>30</v>
      </c>
      <c r="K65" t="s">
        <v>527</v>
      </c>
    </row>
    <row r="66" spans="1:11" x14ac:dyDescent="0.2">
      <c r="A66">
        <v>3470</v>
      </c>
      <c r="B66">
        <v>60000498</v>
      </c>
      <c r="C66" t="s">
        <v>531</v>
      </c>
      <c r="D66" t="s">
        <v>306</v>
      </c>
      <c r="E66" t="s">
        <v>513</v>
      </c>
      <c r="F66" t="s">
        <v>143</v>
      </c>
      <c r="G66" t="s">
        <v>290</v>
      </c>
      <c r="H66" t="s">
        <v>116</v>
      </c>
      <c r="I66" s="13">
        <v>34471</v>
      </c>
      <c r="J66">
        <v>27</v>
      </c>
      <c r="K66" t="s">
        <v>527</v>
      </c>
    </row>
    <row r="67" spans="1:11" x14ac:dyDescent="0.2">
      <c r="A67">
        <v>3471</v>
      </c>
      <c r="B67">
        <v>60000499</v>
      </c>
      <c r="C67" t="s">
        <v>531</v>
      </c>
      <c r="D67" t="s">
        <v>308</v>
      </c>
      <c r="E67" t="s">
        <v>513</v>
      </c>
      <c r="F67" t="s">
        <v>143</v>
      </c>
      <c r="G67" t="s">
        <v>290</v>
      </c>
      <c r="H67" t="s">
        <v>116</v>
      </c>
      <c r="I67" s="13">
        <v>32641</v>
      </c>
      <c r="J67">
        <v>32</v>
      </c>
      <c r="K67" t="s">
        <v>527</v>
      </c>
    </row>
    <row r="68" spans="1:11" x14ac:dyDescent="0.2">
      <c r="A68">
        <v>3486</v>
      </c>
      <c r="B68">
        <v>60000513</v>
      </c>
      <c r="C68" t="s">
        <v>531</v>
      </c>
      <c r="D68" t="s">
        <v>138</v>
      </c>
      <c r="E68" t="s">
        <v>513</v>
      </c>
      <c r="F68" t="s">
        <v>143</v>
      </c>
      <c r="G68" t="s">
        <v>290</v>
      </c>
      <c r="H68" t="s">
        <v>116</v>
      </c>
      <c r="I68" s="13">
        <v>32796</v>
      </c>
      <c r="J68">
        <v>32</v>
      </c>
      <c r="K68" t="s">
        <v>527</v>
      </c>
    </row>
    <row r="69" spans="1:11" x14ac:dyDescent="0.2">
      <c r="A69">
        <v>3487</v>
      </c>
      <c r="B69">
        <v>60000514</v>
      </c>
      <c r="C69" t="s">
        <v>531</v>
      </c>
      <c r="D69" t="s">
        <v>310</v>
      </c>
      <c r="E69" t="s">
        <v>513</v>
      </c>
      <c r="F69" t="s">
        <v>143</v>
      </c>
      <c r="G69" t="s">
        <v>290</v>
      </c>
      <c r="H69" t="s">
        <v>116</v>
      </c>
      <c r="I69" s="13">
        <v>29586</v>
      </c>
      <c r="J69">
        <v>40</v>
      </c>
      <c r="K69" t="s">
        <v>527</v>
      </c>
    </row>
    <row r="70" spans="1:11" x14ac:dyDescent="0.2">
      <c r="A70">
        <v>3490</v>
      </c>
      <c r="B70">
        <v>60000517</v>
      </c>
      <c r="C70" t="s">
        <v>531</v>
      </c>
      <c r="D70" t="s">
        <v>312</v>
      </c>
      <c r="E70" t="s">
        <v>513</v>
      </c>
      <c r="F70" t="s">
        <v>143</v>
      </c>
      <c r="G70" t="s">
        <v>290</v>
      </c>
      <c r="H70" t="s">
        <v>116</v>
      </c>
      <c r="I70" s="13">
        <v>31403</v>
      </c>
      <c r="J70">
        <v>35</v>
      </c>
      <c r="K70" t="s">
        <v>527</v>
      </c>
    </row>
    <row r="71" spans="1:11" x14ac:dyDescent="0.2">
      <c r="A71">
        <v>3530</v>
      </c>
      <c r="B71">
        <v>60000558</v>
      </c>
      <c r="C71" t="s">
        <v>531</v>
      </c>
      <c r="D71" t="s">
        <v>121</v>
      </c>
      <c r="E71" t="s">
        <v>513</v>
      </c>
      <c r="F71" t="s">
        <v>143</v>
      </c>
      <c r="G71" t="s">
        <v>290</v>
      </c>
      <c r="H71" t="s">
        <v>116</v>
      </c>
      <c r="I71" s="13">
        <v>34619</v>
      </c>
      <c r="J71">
        <v>27</v>
      </c>
      <c r="K71" t="s">
        <v>527</v>
      </c>
    </row>
    <row r="72" spans="1:11" x14ac:dyDescent="0.2">
      <c r="A72">
        <v>3550</v>
      </c>
      <c r="B72">
        <v>60000577</v>
      </c>
      <c r="C72" t="s">
        <v>531</v>
      </c>
      <c r="D72" t="s">
        <v>315</v>
      </c>
      <c r="E72" t="s">
        <v>513</v>
      </c>
      <c r="F72" t="s">
        <v>143</v>
      </c>
      <c r="G72" t="s">
        <v>290</v>
      </c>
      <c r="H72" t="s">
        <v>116</v>
      </c>
      <c r="I72" s="13">
        <v>32162</v>
      </c>
      <c r="J72">
        <v>33</v>
      </c>
      <c r="K72" t="s">
        <v>527</v>
      </c>
    </row>
    <row r="73" spans="1:11" x14ac:dyDescent="0.2">
      <c r="A73">
        <v>3576</v>
      </c>
      <c r="B73">
        <v>60000640</v>
      </c>
      <c r="C73" t="s">
        <v>531</v>
      </c>
      <c r="D73" t="s">
        <v>317</v>
      </c>
      <c r="E73" t="s">
        <v>513</v>
      </c>
      <c r="F73" t="s">
        <v>143</v>
      </c>
      <c r="G73" t="s">
        <v>290</v>
      </c>
      <c r="H73" t="s">
        <v>116</v>
      </c>
      <c r="I73" s="13">
        <v>34232</v>
      </c>
      <c r="J73">
        <v>28</v>
      </c>
      <c r="K73" t="s">
        <v>527</v>
      </c>
    </row>
    <row r="74" spans="1:11" x14ac:dyDescent="0.2">
      <c r="A74">
        <v>316</v>
      </c>
      <c r="B74">
        <v>10000405</v>
      </c>
      <c r="C74" t="s">
        <v>531</v>
      </c>
      <c r="D74" t="s">
        <v>319</v>
      </c>
      <c r="E74" t="s">
        <v>513</v>
      </c>
      <c r="F74" t="s">
        <v>143</v>
      </c>
      <c r="G74" t="s">
        <v>321</v>
      </c>
      <c r="H74" t="s">
        <v>116</v>
      </c>
      <c r="I74" s="13">
        <v>25600</v>
      </c>
      <c r="J74">
        <v>51</v>
      </c>
      <c r="K74" t="s">
        <v>524</v>
      </c>
    </row>
    <row r="75" spans="1:11" x14ac:dyDescent="0.2">
      <c r="A75">
        <v>377</v>
      </c>
      <c r="B75">
        <v>10000472</v>
      </c>
      <c r="C75" t="s">
        <v>531</v>
      </c>
      <c r="D75" t="s">
        <v>123</v>
      </c>
      <c r="E75" t="s">
        <v>513</v>
      </c>
      <c r="F75" t="s">
        <v>143</v>
      </c>
      <c r="G75" t="s">
        <v>321</v>
      </c>
      <c r="H75" t="s">
        <v>116</v>
      </c>
      <c r="I75" s="13">
        <v>32760</v>
      </c>
      <c r="J75">
        <v>32</v>
      </c>
      <c r="K75" t="s">
        <v>524</v>
      </c>
    </row>
    <row r="76" spans="1:11" x14ac:dyDescent="0.2">
      <c r="A76">
        <v>468</v>
      </c>
      <c r="B76">
        <v>10000570</v>
      </c>
      <c r="C76" t="s">
        <v>531</v>
      </c>
      <c r="D76" t="s">
        <v>323</v>
      </c>
      <c r="E76" t="s">
        <v>513</v>
      </c>
      <c r="F76" t="s">
        <v>143</v>
      </c>
      <c r="G76" t="s">
        <v>321</v>
      </c>
      <c r="H76" t="s">
        <v>116</v>
      </c>
      <c r="I76" s="13">
        <v>31561</v>
      </c>
      <c r="J76">
        <v>35</v>
      </c>
      <c r="K76" t="s">
        <v>524</v>
      </c>
    </row>
    <row r="77" spans="1:11" x14ac:dyDescent="0.2">
      <c r="A77">
        <v>640</v>
      </c>
      <c r="B77">
        <v>10000747</v>
      </c>
      <c r="C77" t="s">
        <v>531</v>
      </c>
      <c r="D77" t="s">
        <v>325</v>
      </c>
      <c r="E77" t="s">
        <v>513</v>
      </c>
      <c r="F77" t="s">
        <v>143</v>
      </c>
      <c r="G77" t="s">
        <v>321</v>
      </c>
      <c r="H77" t="s">
        <v>116</v>
      </c>
      <c r="I77" s="13">
        <v>30837</v>
      </c>
      <c r="J77">
        <v>37</v>
      </c>
      <c r="K77" t="s">
        <v>524</v>
      </c>
    </row>
    <row r="78" spans="1:11" x14ac:dyDescent="0.2">
      <c r="A78">
        <v>497</v>
      </c>
      <c r="B78">
        <v>10000599</v>
      </c>
      <c r="C78" t="s">
        <v>531</v>
      </c>
      <c r="D78" t="s">
        <v>327</v>
      </c>
      <c r="E78" t="s">
        <v>513</v>
      </c>
      <c r="F78" t="s">
        <v>143</v>
      </c>
      <c r="G78" t="s">
        <v>329</v>
      </c>
      <c r="H78" t="s">
        <v>116</v>
      </c>
      <c r="I78" s="13">
        <v>33179</v>
      </c>
      <c r="J78">
        <v>30</v>
      </c>
      <c r="K78" t="s">
        <v>525</v>
      </c>
    </row>
    <row r="79" spans="1:11" x14ac:dyDescent="0.2">
      <c r="A79">
        <v>501</v>
      </c>
      <c r="B79">
        <v>10000603</v>
      </c>
      <c r="C79" t="s">
        <v>531</v>
      </c>
      <c r="D79" t="s">
        <v>331</v>
      </c>
      <c r="E79" t="s">
        <v>513</v>
      </c>
      <c r="F79" t="s">
        <v>143</v>
      </c>
      <c r="G79" t="s">
        <v>329</v>
      </c>
      <c r="H79" t="s">
        <v>116</v>
      </c>
      <c r="I79" s="13">
        <v>31588</v>
      </c>
      <c r="J79">
        <v>35</v>
      </c>
      <c r="K79" t="s">
        <v>525</v>
      </c>
    </row>
    <row r="80" spans="1:11" x14ac:dyDescent="0.2">
      <c r="A80">
        <v>539</v>
      </c>
      <c r="B80">
        <v>10000643</v>
      </c>
      <c r="C80" t="s">
        <v>531</v>
      </c>
      <c r="D80" t="s">
        <v>333</v>
      </c>
      <c r="E80" t="s">
        <v>513</v>
      </c>
      <c r="F80" t="s">
        <v>143</v>
      </c>
      <c r="G80" t="s">
        <v>329</v>
      </c>
      <c r="H80" t="s">
        <v>116</v>
      </c>
      <c r="I80" s="13">
        <v>33738</v>
      </c>
      <c r="J80">
        <v>29</v>
      </c>
      <c r="K80" t="s">
        <v>525</v>
      </c>
    </row>
    <row r="81" spans="1:11" x14ac:dyDescent="0.2">
      <c r="A81">
        <v>2674</v>
      </c>
      <c r="B81">
        <v>10002808</v>
      </c>
      <c r="C81" t="s">
        <v>531</v>
      </c>
      <c r="D81" t="s">
        <v>335</v>
      </c>
      <c r="E81" t="s">
        <v>513</v>
      </c>
      <c r="F81" t="s">
        <v>143</v>
      </c>
      <c r="G81" t="s">
        <v>329</v>
      </c>
      <c r="H81" t="s">
        <v>116</v>
      </c>
      <c r="I81" s="13">
        <v>33857</v>
      </c>
      <c r="J81">
        <v>29</v>
      </c>
      <c r="K81" t="s">
        <v>525</v>
      </c>
    </row>
    <row r="82" spans="1:11" x14ac:dyDescent="0.2">
      <c r="A82">
        <v>974</v>
      </c>
      <c r="B82">
        <v>10001119</v>
      </c>
      <c r="C82" t="s">
        <v>531</v>
      </c>
      <c r="D82" t="s">
        <v>337</v>
      </c>
      <c r="E82" t="s">
        <v>513</v>
      </c>
      <c r="F82" t="s">
        <v>143</v>
      </c>
      <c r="G82" t="s">
        <v>339</v>
      </c>
      <c r="H82" t="s">
        <v>116</v>
      </c>
      <c r="I82" s="13">
        <v>35596</v>
      </c>
      <c r="J82">
        <v>24</v>
      </c>
      <c r="K82" t="s">
        <v>526</v>
      </c>
    </row>
    <row r="83" spans="1:11" x14ac:dyDescent="0.2">
      <c r="A83">
        <v>976</v>
      </c>
      <c r="B83">
        <v>10001121</v>
      </c>
      <c r="C83" t="s">
        <v>531</v>
      </c>
      <c r="D83" t="s">
        <v>341</v>
      </c>
      <c r="E83" t="s">
        <v>513</v>
      </c>
      <c r="F83" t="s">
        <v>143</v>
      </c>
      <c r="G83" t="s">
        <v>339</v>
      </c>
      <c r="H83" t="s">
        <v>116</v>
      </c>
      <c r="I83" s="13">
        <v>34909</v>
      </c>
      <c r="J83">
        <v>26</v>
      </c>
      <c r="K83" t="s">
        <v>526</v>
      </c>
    </row>
    <row r="84" spans="1:11" x14ac:dyDescent="0.2">
      <c r="A84">
        <v>980</v>
      </c>
      <c r="B84">
        <v>10001125</v>
      </c>
      <c r="C84" t="s">
        <v>531</v>
      </c>
      <c r="D84" t="s">
        <v>343</v>
      </c>
      <c r="E84" t="s">
        <v>513</v>
      </c>
      <c r="F84" t="s">
        <v>143</v>
      </c>
      <c r="G84" t="s">
        <v>339</v>
      </c>
      <c r="H84" t="s">
        <v>116</v>
      </c>
      <c r="I84" s="13">
        <v>34260</v>
      </c>
      <c r="J84">
        <v>28</v>
      </c>
      <c r="K84" t="s">
        <v>526</v>
      </c>
    </row>
    <row r="85" spans="1:11" x14ac:dyDescent="0.2">
      <c r="A85">
        <v>1319</v>
      </c>
      <c r="B85">
        <v>10001469</v>
      </c>
      <c r="C85" t="s">
        <v>531</v>
      </c>
      <c r="D85" t="s">
        <v>345</v>
      </c>
      <c r="E85" t="s">
        <v>513</v>
      </c>
      <c r="F85" t="s">
        <v>143</v>
      </c>
      <c r="G85" t="s">
        <v>339</v>
      </c>
      <c r="H85" t="s">
        <v>116</v>
      </c>
      <c r="I85" s="13">
        <v>35711</v>
      </c>
      <c r="J85">
        <v>24</v>
      </c>
      <c r="K85" t="s">
        <v>526</v>
      </c>
    </row>
    <row r="86" spans="1:11" x14ac:dyDescent="0.2">
      <c r="A86">
        <v>3489</v>
      </c>
      <c r="B86">
        <v>60000516</v>
      </c>
      <c r="C86" t="s">
        <v>531</v>
      </c>
      <c r="D86" t="s">
        <v>347</v>
      </c>
      <c r="E86" t="s">
        <v>513</v>
      </c>
      <c r="F86" t="s">
        <v>143</v>
      </c>
      <c r="G86" t="s">
        <v>339</v>
      </c>
      <c r="H86" t="s">
        <v>116</v>
      </c>
      <c r="I86" s="13">
        <v>31798</v>
      </c>
      <c r="J86">
        <v>34</v>
      </c>
      <c r="K86" t="s">
        <v>526</v>
      </c>
    </row>
    <row r="87" spans="1:11" x14ac:dyDescent="0.2">
      <c r="A87">
        <v>961</v>
      </c>
      <c r="B87">
        <v>10001106</v>
      </c>
      <c r="C87" t="s">
        <v>531</v>
      </c>
      <c r="D87" t="s">
        <v>349</v>
      </c>
      <c r="E87" t="s">
        <v>513</v>
      </c>
      <c r="F87" t="s">
        <v>143</v>
      </c>
      <c r="G87" t="s">
        <v>351</v>
      </c>
      <c r="H87" t="s">
        <v>116</v>
      </c>
      <c r="I87" s="13">
        <v>34929</v>
      </c>
      <c r="J87">
        <v>26</v>
      </c>
      <c r="K87" t="s">
        <v>527</v>
      </c>
    </row>
    <row r="88" spans="1:11" x14ac:dyDescent="0.2">
      <c r="A88">
        <v>1322</v>
      </c>
      <c r="B88">
        <v>10001473</v>
      </c>
      <c r="C88" t="s">
        <v>531</v>
      </c>
      <c r="D88" t="s">
        <v>353</v>
      </c>
      <c r="E88" t="s">
        <v>514</v>
      </c>
      <c r="F88" t="s">
        <v>143</v>
      </c>
      <c r="G88" t="s">
        <v>351</v>
      </c>
      <c r="H88" t="s">
        <v>116</v>
      </c>
      <c r="I88" s="13">
        <v>35477</v>
      </c>
      <c r="J88">
        <v>24</v>
      </c>
      <c r="K88" t="s">
        <v>527</v>
      </c>
    </row>
    <row r="89" spans="1:11" x14ac:dyDescent="0.2">
      <c r="A89">
        <v>3351</v>
      </c>
      <c r="B89">
        <v>60000425</v>
      </c>
      <c r="C89" t="s">
        <v>531</v>
      </c>
      <c r="D89" t="s">
        <v>355</v>
      </c>
      <c r="E89" t="s">
        <v>513</v>
      </c>
      <c r="F89" t="s">
        <v>143</v>
      </c>
      <c r="G89" t="s">
        <v>351</v>
      </c>
      <c r="H89" t="s">
        <v>116</v>
      </c>
      <c r="I89" s="13">
        <v>33235</v>
      </c>
      <c r="J89">
        <v>30</v>
      </c>
      <c r="K89" t="s">
        <v>527</v>
      </c>
    </row>
    <row r="90" spans="1:11" x14ac:dyDescent="0.2">
      <c r="A90">
        <v>339</v>
      </c>
      <c r="B90">
        <v>10000431</v>
      </c>
      <c r="C90" t="s">
        <v>531</v>
      </c>
      <c r="D90" t="s">
        <v>357</v>
      </c>
      <c r="E90" t="s">
        <v>513</v>
      </c>
      <c r="F90" t="s">
        <v>143</v>
      </c>
      <c r="G90" t="s">
        <v>359</v>
      </c>
      <c r="H90" t="s">
        <v>116</v>
      </c>
      <c r="I90" s="13">
        <v>31270</v>
      </c>
      <c r="J90">
        <v>36</v>
      </c>
      <c r="K90" t="s">
        <v>526</v>
      </c>
    </row>
    <row r="91" spans="1:11" x14ac:dyDescent="0.2">
      <c r="A91">
        <v>475</v>
      </c>
      <c r="B91">
        <v>10000577</v>
      </c>
      <c r="C91" t="s">
        <v>531</v>
      </c>
      <c r="D91" t="s">
        <v>361</v>
      </c>
      <c r="E91" t="s">
        <v>513</v>
      </c>
      <c r="F91" t="s">
        <v>143</v>
      </c>
      <c r="G91" t="s">
        <v>359</v>
      </c>
      <c r="H91" t="s">
        <v>116</v>
      </c>
      <c r="I91" s="13">
        <v>31937</v>
      </c>
      <c r="J91">
        <v>34</v>
      </c>
      <c r="K91" t="s">
        <v>526</v>
      </c>
    </row>
    <row r="92" spans="1:11" x14ac:dyDescent="0.2">
      <c r="A92">
        <v>2079</v>
      </c>
      <c r="B92">
        <v>10001785</v>
      </c>
      <c r="C92" t="s">
        <v>531</v>
      </c>
      <c r="D92" t="s">
        <v>363</v>
      </c>
      <c r="E92" t="s">
        <v>513</v>
      </c>
      <c r="F92" t="s">
        <v>143</v>
      </c>
      <c r="G92" t="s">
        <v>359</v>
      </c>
      <c r="H92" t="s">
        <v>116</v>
      </c>
      <c r="I92" s="13">
        <v>32182</v>
      </c>
      <c r="J92">
        <v>33</v>
      </c>
      <c r="K92" t="s">
        <v>526</v>
      </c>
    </row>
    <row r="93" spans="1:11" x14ac:dyDescent="0.2">
      <c r="A93">
        <v>2560</v>
      </c>
      <c r="B93">
        <v>10002572</v>
      </c>
      <c r="C93" t="s">
        <v>531</v>
      </c>
      <c r="D93" t="s">
        <v>365</v>
      </c>
      <c r="E93" t="s">
        <v>513</v>
      </c>
      <c r="F93" t="s">
        <v>143</v>
      </c>
      <c r="G93" t="s">
        <v>359</v>
      </c>
      <c r="H93" t="s">
        <v>116</v>
      </c>
      <c r="I93" s="13">
        <v>32225</v>
      </c>
      <c r="J93">
        <v>33</v>
      </c>
      <c r="K93" t="s">
        <v>526</v>
      </c>
    </row>
    <row r="94" spans="1:11" x14ac:dyDescent="0.2">
      <c r="A94">
        <v>2771</v>
      </c>
      <c r="B94">
        <v>10002922</v>
      </c>
      <c r="C94" t="s">
        <v>531</v>
      </c>
      <c r="D94" t="s">
        <v>367</v>
      </c>
      <c r="E94" t="s">
        <v>513</v>
      </c>
      <c r="F94" t="s">
        <v>143</v>
      </c>
      <c r="G94" t="s">
        <v>359</v>
      </c>
      <c r="H94" t="s">
        <v>116</v>
      </c>
      <c r="I94" s="13">
        <v>32646</v>
      </c>
      <c r="J94">
        <v>32</v>
      </c>
      <c r="K94" t="s">
        <v>526</v>
      </c>
    </row>
    <row r="95" spans="1:11" x14ac:dyDescent="0.2">
      <c r="A95">
        <v>2783</v>
      </c>
      <c r="B95">
        <v>10002934</v>
      </c>
      <c r="C95" t="s">
        <v>531</v>
      </c>
      <c r="D95" t="s">
        <v>369</v>
      </c>
      <c r="E95" t="s">
        <v>513</v>
      </c>
      <c r="F95" t="s">
        <v>143</v>
      </c>
      <c r="G95" t="s">
        <v>359</v>
      </c>
      <c r="H95" t="s">
        <v>116</v>
      </c>
      <c r="I95" s="13">
        <v>31475</v>
      </c>
      <c r="J95">
        <v>35</v>
      </c>
      <c r="K95" t="s">
        <v>526</v>
      </c>
    </row>
    <row r="96" spans="1:11" x14ac:dyDescent="0.2">
      <c r="A96">
        <v>3488</v>
      </c>
      <c r="B96">
        <v>60000515</v>
      </c>
      <c r="C96" t="s">
        <v>531</v>
      </c>
      <c r="D96" t="s">
        <v>371</v>
      </c>
      <c r="E96" t="s">
        <v>513</v>
      </c>
      <c r="F96" t="s">
        <v>143</v>
      </c>
      <c r="G96" t="s">
        <v>359</v>
      </c>
      <c r="H96" t="s">
        <v>116</v>
      </c>
      <c r="I96" s="13">
        <v>32759</v>
      </c>
      <c r="J96">
        <v>32</v>
      </c>
      <c r="K96" t="s">
        <v>526</v>
      </c>
    </row>
    <row r="97" spans="1:11" x14ac:dyDescent="0.2">
      <c r="A97">
        <v>958</v>
      </c>
      <c r="B97">
        <v>10001103</v>
      </c>
      <c r="C97" t="s">
        <v>531</v>
      </c>
      <c r="D97" t="s">
        <v>373</v>
      </c>
      <c r="E97" t="s">
        <v>513</v>
      </c>
      <c r="F97" t="s">
        <v>143</v>
      </c>
      <c r="G97" t="s">
        <v>375</v>
      </c>
      <c r="H97" t="s">
        <v>116</v>
      </c>
      <c r="I97" s="13">
        <v>34031</v>
      </c>
      <c r="J97">
        <v>28</v>
      </c>
      <c r="K97" t="s">
        <v>527</v>
      </c>
    </row>
    <row r="98" spans="1:11" x14ac:dyDescent="0.2">
      <c r="A98">
        <v>960</v>
      </c>
      <c r="B98">
        <v>10001105</v>
      </c>
      <c r="C98" t="s">
        <v>531</v>
      </c>
      <c r="D98" t="s">
        <v>377</v>
      </c>
      <c r="E98" t="s">
        <v>513</v>
      </c>
      <c r="F98" t="s">
        <v>143</v>
      </c>
      <c r="G98" t="s">
        <v>375</v>
      </c>
      <c r="H98" t="s">
        <v>116</v>
      </c>
      <c r="I98" s="13">
        <v>33818</v>
      </c>
      <c r="J98">
        <v>29</v>
      </c>
      <c r="K98" t="s">
        <v>527</v>
      </c>
    </row>
    <row r="99" spans="1:11" x14ac:dyDescent="0.2">
      <c r="A99">
        <v>966</v>
      </c>
      <c r="B99">
        <v>10001111</v>
      </c>
      <c r="C99" t="s">
        <v>531</v>
      </c>
      <c r="D99" t="s">
        <v>379</v>
      </c>
      <c r="E99" t="s">
        <v>513</v>
      </c>
      <c r="F99" t="s">
        <v>143</v>
      </c>
      <c r="G99" t="s">
        <v>375</v>
      </c>
      <c r="H99" t="s">
        <v>116</v>
      </c>
      <c r="I99" s="13">
        <v>34739</v>
      </c>
      <c r="J99">
        <v>26</v>
      </c>
      <c r="K99" t="s">
        <v>527</v>
      </c>
    </row>
    <row r="100" spans="1:11" x14ac:dyDescent="0.2">
      <c r="A100">
        <v>967</v>
      </c>
      <c r="B100">
        <v>10001112</v>
      </c>
      <c r="C100" t="s">
        <v>531</v>
      </c>
      <c r="D100" t="s">
        <v>381</v>
      </c>
      <c r="E100" t="s">
        <v>513</v>
      </c>
      <c r="F100" t="s">
        <v>143</v>
      </c>
      <c r="G100" t="s">
        <v>375</v>
      </c>
      <c r="H100" t="s">
        <v>116</v>
      </c>
      <c r="I100" s="13">
        <v>35293</v>
      </c>
      <c r="J100">
        <v>25</v>
      </c>
      <c r="K100" t="s">
        <v>527</v>
      </c>
    </row>
    <row r="101" spans="1:11" x14ac:dyDescent="0.2">
      <c r="A101">
        <v>968</v>
      </c>
      <c r="B101">
        <v>10001113</v>
      </c>
      <c r="C101" t="s">
        <v>531</v>
      </c>
      <c r="D101" t="s">
        <v>383</v>
      </c>
      <c r="E101" t="s">
        <v>513</v>
      </c>
      <c r="F101" t="s">
        <v>143</v>
      </c>
      <c r="G101" t="s">
        <v>375</v>
      </c>
      <c r="H101" t="s">
        <v>116</v>
      </c>
      <c r="I101" s="13">
        <v>34536</v>
      </c>
      <c r="J101">
        <v>27</v>
      </c>
      <c r="K101" t="s">
        <v>527</v>
      </c>
    </row>
    <row r="102" spans="1:11" x14ac:dyDescent="0.2">
      <c r="A102">
        <v>975</v>
      </c>
      <c r="B102">
        <v>10001120</v>
      </c>
      <c r="C102" t="s">
        <v>531</v>
      </c>
      <c r="D102" t="s">
        <v>385</v>
      </c>
      <c r="E102" t="s">
        <v>513</v>
      </c>
      <c r="F102" t="s">
        <v>143</v>
      </c>
      <c r="G102" t="s">
        <v>375</v>
      </c>
      <c r="H102" t="s">
        <v>116</v>
      </c>
      <c r="I102" s="13">
        <v>35715</v>
      </c>
      <c r="J102">
        <v>24</v>
      </c>
      <c r="K102" t="s">
        <v>527</v>
      </c>
    </row>
    <row r="103" spans="1:11" x14ac:dyDescent="0.2">
      <c r="A103">
        <v>977</v>
      </c>
      <c r="B103">
        <v>10001122</v>
      </c>
      <c r="C103" t="s">
        <v>531</v>
      </c>
      <c r="D103" t="s">
        <v>387</v>
      </c>
      <c r="E103" t="s">
        <v>513</v>
      </c>
      <c r="F103" t="s">
        <v>143</v>
      </c>
      <c r="G103" t="s">
        <v>375</v>
      </c>
      <c r="H103" t="s">
        <v>116</v>
      </c>
      <c r="I103" s="13">
        <v>34914</v>
      </c>
      <c r="J103">
        <v>26</v>
      </c>
      <c r="K103" t="s">
        <v>527</v>
      </c>
    </row>
    <row r="104" spans="1:11" x14ac:dyDescent="0.2">
      <c r="A104">
        <v>985</v>
      </c>
      <c r="B104">
        <v>10001130</v>
      </c>
      <c r="C104" t="s">
        <v>531</v>
      </c>
      <c r="D104" t="s">
        <v>389</v>
      </c>
      <c r="E104" t="s">
        <v>513</v>
      </c>
      <c r="F104" t="s">
        <v>143</v>
      </c>
      <c r="G104" t="s">
        <v>375</v>
      </c>
      <c r="H104" t="s">
        <v>116</v>
      </c>
      <c r="I104" s="13">
        <v>35722</v>
      </c>
      <c r="J104">
        <v>24</v>
      </c>
      <c r="K104" t="s">
        <v>527</v>
      </c>
    </row>
    <row r="105" spans="1:11" x14ac:dyDescent="0.2">
      <c r="A105">
        <v>986</v>
      </c>
      <c r="B105">
        <v>10001131</v>
      </c>
      <c r="C105" t="s">
        <v>531</v>
      </c>
      <c r="D105" t="s">
        <v>391</v>
      </c>
      <c r="E105" t="s">
        <v>513</v>
      </c>
      <c r="F105" t="s">
        <v>143</v>
      </c>
      <c r="G105" t="s">
        <v>375</v>
      </c>
      <c r="H105" t="s">
        <v>116</v>
      </c>
      <c r="I105" s="13">
        <v>34963</v>
      </c>
      <c r="J105">
        <v>26</v>
      </c>
      <c r="K105" t="s">
        <v>527</v>
      </c>
    </row>
    <row r="106" spans="1:11" x14ac:dyDescent="0.2">
      <c r="A106">
        <v>988</v>
      </c>
      <c r="B106">
        <v>10001133</v>
      </c>
      <c r="C106" t="s">
        <v>531</v>
      </c>
      <c r="D106" t="s">
        <v>393</v>
      </c>
      <c r="E106" t="s">
        <v>513</v>
      </c>
      <c r="F106" t="s">
        <v>143</v>
      </c>
      <c r="G106" t="s">
        <v>375</v>
      </c>
      <c r="H106" t="s">
        <v>116</v>
      </c>
      <c r="I106" s="13">
        <v>34598</v>
      </c>
      <c r="J106">
        <v>27</v>
      </c>
      <c r="K106" t="s">
        <v>527</v>
      </c>
    </row>
    <row r="107" spans="1:11" x14ac:dyDescent="0.2">
      <c r="A107">
        <v>989</v>
      </c>
      <c r="B107">
        <v>10001134</v>
      </c>
      <c r="C107" t="s">
        <v>531</v>
      </c>
      <c r="D107" t="s">
        <v>395</v>
      </c>
      <c r="E107" t="s">
        <v>513</v>
      </c>
      <c r="F107" t="s">
        <v>143</v>
      </c>
      <c r="G107" t="s">
        <v>375</v>
      </c>
      <c r="H107" t="s">
        <v>116</v>
      </c>
      <c r="I107" s="13">
        <v>34285</v>
      </c>
      <c r="J107">
        <v>27</v>
      </c>
      <c r="K107" t="s">
        <v>527</v>
      </c>
    </row>
    <row r="108" spans="1:11" x14ac:dyDescent="0.2">
      <c r="A108">
        <v>990</v>
      </c>
      <c r="B108">
        <v>10001135</v>
      </c>
      <c r="C108" t="s">
        <v>531</v>
      </c>
      <c r="D108" t="s">
        <v>397</v>
      </c>
      <c r="E108" t="s">
        <v>513</v>
      </c>
      <c r="F108" t="s">
        <v>143</v>
      </c>
      <c r="G108" t="s">
        <v>375</v>
      </c>
      <c r="H108" t="s">
        <v>116</v>
      </c>
      <c r="I108" s="13">
        <v>34627</v>
      </c>
      <c r="J108">
        <v>27</v>
      </c>
      <c r="K108" t="s">
        <v>527</v>
      </c>
    </row>
    <row r="109" spans="1:11" x14ac:dyDescent="0.2">
      <c r="A109">
        <v>1000</v>
      </c>
      <c r="B109">
        <v>10001145</v>
      </c>
      <c r="C109" t="s">
        <v>531</v>
      </c>
      <c r="D109" t="s">
        <v>399</v>
      </c>
      <c r="E109" t="s">
        <v>513</v>
      </c>
      <c r="F109" t="s">
        <v>143</v>
      </c>
      <c r="G109" t="s">
        <v>375</v>
      </c>
      <c r="H109" t="s">
        <v>116</v>
      </c>
      <c r="I109" s="13">
        <v>34993</v>
      </c>
      <c r="J109">
        <v>26</v>
      </c>
      <c r="K109" t="s">
        <v>527</v>
      </c>
    </row>
    <row r="110" spans="1:11" x14ac:dyDescent="0.2">
      <c r="A110">
        <v>1320</v>
      </c>
      <c r="B110">
        <v>10001471</v>
      </c>
      <c r="C110" t="s">
        <v>531</v>
      </c>
      <c r="D110" t="s">
        <v>401</v>
      </c>
      <c r="E110" t="s">
        <v>513</v>
      </c>
      <c r="F110" t="s">
        <v>143</v>
      </c>
      <c r="G110" t="s">
        <v>375</v>
      </c>
      <c r="H110" t="s">
        <v>116</v>
      </c>
      <c r="I110" s="13">
        <v>35258</v>
      </c>
      <c r="J110">
        <v>25</v>
      </c>
      <c r="K110" t="s">
        <v>527</v>
      </c>
    </row>
    <row r="111" spans="1:11" x14ac:dyDescent="0.2">
      <c r="A111">
        <v>1846</v>
      </c>
      <c r="B111">
        <v>10001823</v>
      </c>
      <c r="C111" t="s">
        <v>531</v>
      </c>
      <c r="D111" t="s">
        <v>403</v>
      </c>
      <c r="E111" t="s">
        <v>513</v>
      </c>
      <c r="F111" t="s">
        <v>143</v>
      </c>
      <c r="G111" t="s">
        <v>375</v>
      </c>
      <c r="H111" t="s">
        <v>116</v>
      </c>
      <c r="I111" s="13">
        <v>34946</v>
      </c>
      <c r="J111">
        <v>26</v>
      </c>
      <c r="K111" t="s">
        <v>527</v>
      </c>
    </row>
    <row r="112" spans="1:11" x14ac:dyDescent="0.2">
      <c r="A112">
        <v>1847</v>
      </c>
      <c r="B112">
        <v>10001825</v>
      </c>
      <c r="C112" t="s">
        <v>531</v>
      </c>
      <c r="D112" t="s">
        <v>405</v>
      </c>
      <c r="E112" t="s">
        <v>513</v>
      </c>
      <c r="F112" t="s">
        <v>143</v>
      </c>
      <c r="G112" t="s">
        <v>375</v>
      </c>
      <c r="H112" t="s">
        <v>116</v>
      </c>
      <c r="I112" s="13">
        <v>35254</v>
      </c>
      <c r="J112">
        <v>25</v>
      </c>
      <c r="K112" t="s">
        <v>527</v>
      </c>
    </row>
    <row r="113" spans="1:11" x14ac:dyDescent="0.2">
      <c r="A113">
        <v>1850</v>
      </c>
      <c r="B113">
        <v>10001829</v>
      </c>
      <c r="C113" t="s">
        <v>531</v>
      </c>
      <c r="D113" t="s">
        <v>407</v>
      </c>
      <c r="E113" t="s">
        <v>513</v>
      </c>
      <c r="F113" t="s">
        <v>143</v>
      </c>
      <c r="G113" t="s">
        <v>375</v>
      </c>
      <c r="H113" t="s">
        <v>116</v>
      </c>
      <c r="I113" s="13">
        <v>35126</v>
      </c>
      <c r="J113">
        <v>25</v>
      </c>
      <c r="K113" t="s">
        <v>527</v>
      </c>
    </row>
    <row r="114" spans="1:11" x14ac:dyDescent="0.2">
      <c r="A114">
        <v>2304</v>
      </c>
      <c r="B114">
        <v>10002347</v>
      </c>
      <c r="C114" t="s">
        <v>531</v>
      </c>
      <c r="D114" t="s">
        <v>409</v>
      </c>
      <c r="E114" t="s">
        <v>513</v>
      </c>
      <c r="F114" t="s">
        <v>143</v>
      </c>
      <c r="G114" t="s">
        <v>375</v>
      </c>
      <c r="H114" t="s">
        <v>116</v>
      </c>
      <c r="I114" s="13">
        <v>35543</v>
      </c>
      <c r="J114">
        <v>24</v>
      </c>
      <c r="K114" t="s">
        <v>527</v>
      </c>
    </row>
    <row r="115" spans="1:11" x14ac:dyDescent="0.2">
      <c r="A115">
        <v>2685</v>
      </c>
      <c r="B115">
        <v>10002831</v>
      </c>
      <c r="C115" t="s">
        <v>531</v>
      </c>
      <c r="D115" t="s">
        <v>411</v>
      </c>
      <c r="E115" t="s">
        <v>513</v>
      </c>
      <c r="F115" t="s">
        <v>143</v>
      </c>
      <c r="G115" t="s">
        <v>375</v>
      </c>
      <c r="H115" t="s">
        <v>116</v>
      </c>
      <c r="I115" s="13">
        <v>34682</v>
      </c>
      <c r="J115">
        <v>26</v>
      </c>
      <c r="K115" t="s">
        <v>527</v>
      </c>
    </row>
    <row r="116" spans="1:11" x14ac:dyDescent="0.2">
      <c r="A116">
        <v>3326</v>
      </c>
      <c r="B116">
        <v>60000396</v>
      </c>
      <c r="C116" t="s">
        <v>531</v>
      </c>
      <c r="D116" t="s">
        <v>413</v>
      </c>
      <c r="E116" t="s">
        <v>513</v>
      </c>
      <c r="F116" t="s">
        <v>143</v>
      </c>
      <c r="G116" t="s">
        <v>375</v>
      </c>
      <c r="H116" t="s">
        <v>116</v>
      </c>
      <c r="I116" s="13">
        <v>30955</v>
      </c>
      <c r="J116">
        <v>37</v>
      </c>
      <c r="K116" t="s">
        <v>527</v>
      </c>
    </row>
    <row r="117" spans="1:11" x14ac:dyDescent="0.2">
      <c r="A117">
        <v>3352</v>
      </c>
      <c r="B117">
        <v>60000426</v>
      </c>
      <c r="C117" t="s">
        <v>531</v>
      </c>
      <c r="D117" t="s">
        <v>415</v>
      </c>
      <c r="E117" t="s">
        <v>513</v>
      </c>
      <c r="F117" t="s">
        <v>143</v>
      </c>
      <c r="G117" t="s">
        <v>375</v>
      </c>
      <c r="H117" t="s">
        <v>116</v>
      </c>
      <c r="I117" s="13">
        <v>34202</v>
      </c>
      <c r="J117">
        <v>28</v>
      </c>
      <c r="K117" t="s">
        <v>527</v>
      </c>
    </row>
    <row r="118" spans="1:11" x14ac:dyDescent="0.2">
      <c r="A118">
        <v>3353</v>
      </c>
      <c r="B118">
        <v>60000427</v>
      </c>
      <c r="C118" t="s">
        <v>531</v>
      </c>
      <c r="D118" t="s">
        <v>417</v>
      </c>
      <c r="E118" t="s">
        <v>513</v>
      </c>
      <c r="F118" t="s">
        <v>143</v>
      </c>
      <c r="G118" t="s">
        <v>375</v>
      </c>
      <c r="H118" t="s">
        <v>116</v>
      </c>
      <c r="I118" s="13">
        <v>33140</v>
      </c>
      <c r="J118">
        <v>31</v>
      </c>
      <c r="K118" t="s">
        <v>527</v>
      </c>
    </row>
    <row r="119" spans="1:11" x14ac:dyDescent="0.2">
      <c r="A119">
        <v>3354</v>
      </c>
      <c r="B119">
        <v>60000428</v>
      </c>
      <c r="C119" t="s">
        <v>531</v>
      </c>
      <c r="D119" t="s">
        <v>419</v>
      </c>
      <c r="E119" t="s">
        <v>513</v>
      </c>
      <c r="F119" t="s">
        <v>143</v>
      </c>
      <c r="G119" t="s">
        <v>375</v>
      </c>
      <c r="H119" t="s">
        <v>116</v>
      </c>
      <c r="I119" s="13">
        <v>34870</v>
      </c>
      <c r="J119">
        <v>26</v>
      </c>
      <c r="K119" t="s">
        <v>527</v>
      </c>
    </row>
    <row r="120" spans="1:11" x14ac:dyDescent="0.2">
      <c r="A120">
        <v>3485</v>
      </c>
      <c r="B120">
        <v>60000512</v>
      </c>
      <c r="C120" t="s">
        <v>531</v>
      </c>
      <c r="D120" t="s">
        <v>421</v>
      </c>
      <c r="E120" t="s">
        <v>513</v>
      </c>
      <c r="F120" t="s">
        <v>143</v>
      </c>
      <c r="G120" t="s">
        <v>375</v>
      </c>
      <c r="H120" t="s">
        <v>116</v>
      </c>
      <c r="I120" s="13">
        <v>33851</v>
      </c>
      <c r="J120">
        <v>29</v>
      </c>
      <c r="K120" t="s">
        <v>527</v>
      </c>
    </row>
    <row r="121" spans="1:11" x14ac:dyDescent="0.2">
      <c r="A121">
        <v>3525</v>
      </c>
      <c r="B121">
        <v>60000553</v>
      </c>
      <c r="C121" t="s">
        <v>531</v>
      </c>
      <c r="D121" t="s">
        <v>423</v>
      </c>
      <c r="E121" t="s">
        <v>513</v>
      </c>
      <c r="F121" t="s">
        <v>143</v>
      </c>
      <c r="G121" t="s">
        <v>375</v>
      </c>
      <c r="H121" t="s">
        <v>116</v>
      </c>
      <c r="I121" s="13">
        <v>34378</v>
      </c>
      <c r="J121">
        <v>27</v>
      </c>
      <c r="K121" t="s">
        <v>527</v>
      </c>
    </row>
    <row r="122" spans="1:11" x14ac:dyDescent="0.2">
      <c r="A122">
        <v>3531</v>
      </c>
      <c r="B122">
        <v>60000559</v>
      </c>
      <c r="C122" t="s">
        <v>531</v>
      </c>
      <c r="D122" t="s">
        <v>425</v>
      </c>
      <c r="E122" t="s">
        <v>513</v>
      </c>
      <c r="F122" t="s">
        <v>143</v>
      </c>
      <c r="G122" t="s">
        <v>375</v>
      </c>
      <c r="H122" t="s">
        <v>116</v>
      </c>
      <c r="I122" s="13">
        <v>35063</v>
      </c>
      <c r="J122">
        <v>25</v>
      </c>
      <c r="K122" t="s">
        <v>527</v>
      </c>
    </row>
    <row r="123" spans="1:11" x14ac:dyDescent="0.2">
      <c r="A123">
        <v>3532</v>
      </c>
      <c r="B123">
        <v>60000560</v>
      </c>
      <c r="C123" t="s">
        <v>531</v>
      </c>
      <c r="D123" t="s">
        <v>427</v>
      </c>
      <c r="E123" t="s">
        <v>513</v>
      </c>
      <c r="F123" t="s">
        <v>143</v>
      </c>
      <c r="G123" t="s">
        <v>375</v>
      </c>
      <c r="H123" t="s">
        <v>116</v>
      </c>
      <c r="I123" s="13">
        <v>31780</v>
      </c>
      <c r="J123">
        <v>34</v>
      </c>
      <c r="K123" t="s">
        <v>527</v>
      </c>
    </row>
    <row r="124" spans="1:11" x14ac:dyDescent="0.2">
      <c r="A124">
        <v>1853</v>
      </c>
      <c r="B124">
        <v>10002086</v>
      </c>
      <c r="C124" t="s">
        <v>533</v>
      </c>
      <c r="D124" t="s">
        <v>428</v>
      </c>
      <c r="E124" t="s">
        <v>514</v>
      </c>
      <c r="F124" t="s">
        <v>143</v>
      </c>
      <c r="G124" t="s">
        <v>116</v>
      </c>
      <c r="H124" t="s">
        <v>116</v>
      </c>
      <c r="I124" s="13">
        <v>33675</v>
      </c>
      <c r="J124">
        <v>29</v>
      </c>
      <c r="K124" t="s">
        <v>528</v>
      </c>
    </row>
    <row r="125" spans="1:11" x14ac:dyDescent="0.2">
      <c r="A125">
        <v>1854</v>
      </c>
      <c r="B125">
        <v>10002089</v>
      </c>
      <c r="C125" t="s">
        <v>533</v>
      </c>
      <c r="D125" t="s">
        <v>429</v>
      </c>
      <c r="E125" t="s">
        <v>514</v>
      </c>
      <c r="F125" t="s">
        <v>143</v>
      </c>
      <c r="G125" t="s">
        <v>116</v>
      </c>
      <c r="H125" t="s">
        <v>116</v>
      </c>
      <c r="I125" s="13">
        <v>34209</v>
      </c>
      <c r="J125">
        <v>28</v>
      </c>
      <c r="K125" t="s">
        <v>528</v>
      </c>
    </row>
    <row r="126" spans="1:11" x14ac:dyDescent="0.2">
      <c r="A126">
        <v>1857</v>
      </c>
      <c r="B126">
        <v>10002090</v>
      </c>
      <c r="C126" t="s">
        <v>533</v>
      </c>
      <c r="D126" t="s">
        <v>430</v>
      </c>
      <c r="E126" t="s">
        <v>513</v>
      </c>
      <c r="F126" t="s">
        <v>143</v>
      </c>
      <c r="G126" t="s">
        <v>116</v>
      </c>
      <c r="H126" t="s">
        <v>116</v>
      </c>
      <c r="I126" s="13">
        <v>34596</v>
      </c>
      <c r="J126">
        <v>27</v>
      </c>
      <c r="K126" t="s">
        <v>528</v>
      </c>
    </row>
    <row r="127" spans="1:11" x14ac:dyDescent="0.2">
      <c r="A127">
        <v>1858</v>
      </c>
      <c r="B127">
        <v>10002091</v>
      </c>
      <c r="C127" t="s">
        <v>533</v>
      </c>
      <c r="D127" t="s">
        <v>431</v>
      </c>
      <c r="E127" t="s">
        <v>513</v>
      </c>
      <c r="F127" t="s">
        <v>143</v>
      </c>
      <c r="G127" t="s">
        <v>116</v>
      </c>
      <c r="H127" t="s">
        <v>116</v>
      </c>
      <c r="I127" s="13">
        <v>34513</v>
      </c>
      <c r="J127">
        <v>27</v>
      </c>
      <c r="K127" t="s">
        <v>528</v>
      </c>
    </row>
    <row r="128" spans="1:11" x14ac:dyDescent="0.2">
      <c r="A128">
        <v>2371</v>
      </c>
      <c r="B128">
        <v>10002417</v>
      </c>
      <c r="C128" t="s">
        <v>533</v>
      </c>
      <c r="D128" t="s">
        <v>432</v>
      </c>
      <c r="E128" t="s">
        <v>513</v>
      </c>
      <c r="F128" t="s">
        <v>143</v>
      </c>
      <c r="G128" t="s">
        <v>116</v>
      </c>
      <c r="H128" t="s">
        <v>116</v>
      </c>
      <c r="I128" s="13">
        <v>35576</v>
      </c>
      <c r="J128">
        <v>24</v>
      </c>
      <c r="K128" t="s">
        <v>528</v>
      </c>
    </row>
    <row r="129" spans="1:11" x14ac:dyDescent="0.2">
      <c r="A129">
        <v>2887</v>
      </c>
      <c r="B129">
        <v>60000049</v>
      </c>
      <c r="C129" t="s">
        <v>533</v>
      </c>
      <c r="D129" t="s">
        <v>433</v>
      </c>
      <c r="E129" t="s">
        <v>513</v>
      </c>
      <c r="F129" t="s">
        <v>143</v>
      </c>
      <c r="G129" t="s">
        <v>116</v>
      </c>
      <c r="H129" t="s">
        <v>116</v>
      </c>
      <c r="I129" s="13">
        <v>35216</v>
      </c>
      <c r="J129">
        <v>25</v>
      </c>
      <c r="K129" t="s">
        <v>528</v>
      </c>
    </row>
    <row r="130" spans="1:11" x14ac:dyDescent="0.2">
      <c r="A130">
        <v>2889</v>
      </c>
      <c r="B130">
        <v>60000051</v>
      </c>
      <c r="C130" t="s">
        <v>533</v>
      </c>
      <c r="D130" t="s">
        <v>434</v>
      </c>
      <c r="E130" t="s">
        <v>513</v>
      </c>
      <c r="F130" t="s">
        <v>143</v>
      </c>
      <c r="G130" t="s">
        <v>116</v>
      </c>
      <c r="H130" t="s">
        <v>116</v>
      </c>
      <c r="I130" s="13">
        <v>34867</v>
      </c>
      <c r="J130">
        <v>26</v>
      </c>
      <c r="K130" t="s">
        <v>528</v>
      </c>
    </row>
    <row r="131" spans="1:11" x14ac:dyDescent="0.2">
      <c r="A131">
        <v>2902</v>
      </c>
      <c r="B131">
        <v>60000062</v>
      </c>
      <c r="C131" t="s">
        <v>533</v>
      </c>
      <c r="D131" t="s">
        <v>435</v>
      </c>
      <c r="E131" t="s">
        <v>513</v>
      </c>
      <c r="F131" t="s">
        <v>143</v>
      </c>
      <c r="G131" t="s">
        <v>116</v>
      </c>
      <c r="H131" t="s">
        <v>116</v>
      </c>
      <c r="I131" s="13">
        <v>32814</v>
      </c>
      <c r="J131">
        <v>31</v>
      </c>
      <c r="K131" t="s">
        <v>528</v>
      </c>
    </row>
    <row r="132" spans="1:11" x14ac:dyDescent="0.2">
      <c r="A132">
        <v>2905</v>
      </c>
      <c r="B132">
        <v>60000065</v>
      </c>
      <c r="C132" t="s">
        <v>533</v>
      </c>
      <c r="D132" t="s">
        <v>436</v>
      </c>
      <c r="E132" t="s">
        <v>513</v>
      </c>
      <c r="F132" t="s">
        <v>143</v>
      </c>
      <c r="G132" t="s">
        <v>116</v>
      </c>
      <c r="H132" t="s">
        <v>116</v>
      </c>
      <c r="I132" s="13">
        <v>34617</v>
      </c>
      <c r="J132">
        <v>27</v>
      </c>
      <c r="K132" t="s">
        <v>528</v>
      </c>
    </row>
    <row r="133" spans="1:11" x14ac:dyDescent="0.2">
      <c r="A133">
        <v>2906</v>
      </c>
      <c r="B133">
        <v>60000066</v>
      </c>
      <c r="C133" t="s">
        <v>533</v>
      </c>
      <c r="D133" t="s">
        <v>437</v>
      </c>
      <c r="E133" t="s">
        <v>513</v>
      </c>
      <c r="F133" t="s">
        <v>143</v>
      </c>
      <c r="G133" t="s">
        <v>116</v>
      </c>
      <c r="H133" t="s">
        <v>116</v>
      </c>
      <c r="I133" s="13">
        <v>34162</v>
      </c>
      <c r="J133">
        <v>28</v>
      </c>
      <c r="K133" t="s">
        <v>528</v>
      </c>
    </row>
    <row r="134" spans="1:11" x14ac:dyDescent="0.2">
      <c r="A134">
        <v>3011</v>
      </c>
      <c r="B134">
        <v>60000126</v>
      </c>
      <c r="C134" t="s">
        <v>533</v>
      </c>
      <c r="D134" t="s">
        <v>438</v>
      </c>
      <c r="E134" t="s">
        <v>513</v>
      </c>
      <c r="F134" t="s">
        <v>143</v>
      </c>
      <c r="G134" t="s">
        <v>125</v>
      </c>
      <c r="H134" t="s">
        <v>116</v>
      </c>
      <c r="I134" s="13">
        <v>32654</v>
      </c>
      <c r="J134">
        <v>32</v>
      </c>
      <c r="K134" t="s">
        <v>528</v>
      </c>
    </row>
    <row r="135" spans="1:11" x14ac:dyDescent="0.2">
      <c r="A135">
        <v>3012</v>
      </c>
      <c r="B135">
        <v>60000127</v>
      </c>
      <c r="C135" t="s">
        <v>533</v>
      </c>
      <c r="D135" t="s">
        <v>439</v>
      </c>
      <c r="E135" t="s">
        <v>513</v>
      </c>
      <c r="F135" t="s">
        <v>143</v>
      </c>
      <c r="G135" t="s">
        <v>125</v>
      </c>
      <c r="H135" t="s">
        <v>116</v>
      </c>
      <c r="I135" s="13">
        <v>34646</v>
      </c>
      <c r="J135">
        <v>26</v>
      </c>
      <c r="K135" t="s">
        <v>528</v>
      </c>
    </row>
    <row r="136" spans="1:11" x14ac:dyDescent="0.2">
      <c r="A136">
        <v>3013</v>
      </c>
      <c r="B136">
        <v>60000128</v>
      </c>
      <c r="C136" t="s">
        <v>533</v>
      </c>
      <c r="D136" t="s">
        <v>440</v>
      </c>
      <c r="E136" t="s">
        <v>513</v>
      </c>
      <c r="F136" t="s">
        <v>143</v>
      </c>
      <c r="G136" t="s">
        <v>125</v>
      </c>
      <c r="H136" t="s">
        <v>116</v>
      </c>
      <c r="I136" s="13">
        <v>33916</v>
      </c>
      <c r="J136">
        <v>28</v>
      </c>
      <c r="K136" t="s">
        <v>528</v>
      </c>
    </row>
    <row r="137" spans="1:11" x14ac:dyDescent="0.2">
      <c r="A137">
        <v>3014</v>
      </c>
      <c r="B137">
        <v>60000129</v>
      </c>
      <c r="C137" t="s">
        <v>533</v>
      </c>
      <c r="D137" t="s">
        <v>441</v>
      </c>
      <c r="E137" t="s">
        <v>514</v>
      </c>
      <c r="F137" t="s">
        <v>143</v>
      </c>
      <c r="G137" t="s">
        <v>125</v>
      </c>
      <c r="H137" t="s">
        <v>116</v>
      </c>
      <c r="I137" s="13">
        <v>36704</v>
      </c>
      <c r="J137">
        <v>21</v>
      </c>
      <c r="K137" t="s">
        <v>528</v>
      </c>
    </row>
    <row r="138" spans="1:11" x14ac:dyDescent="0.2">
      <c r="A138">
        <v>3015</v>
      </c>
      <c r="B138">
        <v>60000130</v>
      </c>
      <c r="C138" t="s">
        <v>533</v>
      </c>
      <c r="D138" t="s">
        <v>442</v>
      </c>
      <c r="E138" t="s">
        <v>514</v>
      </c>
      <c r="F138" t="s">
        <v>143</v>
      </c>
      <c r="G138" t="s">
        <v>125</v>
      </c>
      <c r="H138" t="s">
        <v>116</v>
      </c>
      <c r="I138" s="13">
        <v>34367</v>
      </c>
      <c r="J138">
        <v>27</v>
      </c>
      <c r="K138" t="s">
        <v>528</v>
      </c>
    </row>
    <row r="139" spans="1:11" x14ac:dyDescent="0.2">
      <c r="A139">
        <v>3016</v>
      </c>
      <c r="B139">
        <v>60000131</v>
      </c>
      <c r="C139" t="s">
        <v>533</v>
      </c>
      <c r="D139" t="s">
        <v>443</v>
      </c>
      <c r="E139" t="s">
        <v>513</v>
      </c>
      <c r="F139" t="s">
        <v>143</v>
      </c>
      <c r="G139" t="s">
        <v>125</v>
      </c>
      <c r="H139" t="s">
        <v>116</v>
      </c>
      <c r="I139" s="13">
        <v>33831</v>
      </c>
      <c r="J139">
        <v>29</v>
      </c>
      <c r="K139" t="s">
        <v>528</v>
      </c>
    </row>
    <row r="140" spans="1:11" x14ac:dyDescent="0.2">
      <c r="A140">
        <v>3017</v>
      </c>
      <c r="B140">
        <v>60000132</v>
      </c>
      <c r="C140" t="s">
        <v>533</v>
      </c>
      <c r="D140" t="s">
        <v>444</v>
      </c>
      <c r="E140" t="s">
        <v>513</v>
      </c>
      <c r="F140" t="s">
        <v>143</v>
      </c>
      <c r="G140" t="s">
        <v>125</v>
      </c>
      <c r="H140" t="s">
        <v>116</v>
      </c>
      <c r="I140" s="13">
        <v>33904</v>
      </c>
      <c r="J140">
        <v>29</v>
      </c>
      <c r="K140" t="s">
        <v>528</v>
      </c>
    </row>
    <row r="141" spans="1:11" x14ac:dyDescent="0.2">
      <c r="A141">
        <v>3018</v>
      </c>
      <c r="B141">
        <v>60000133</v>
      </c>
      <c r="C141" t="s">
        <v>533</v>
      </c>
      <c r="D141" t="s">
        <v>445</v>
      </c>
      <c r="E141" t="s">
        <v>513</v>
      </c>
      <c r="F141" t="s">
        <v>143</v>
      </c>
      <c r="G141" t="s">
        <v>125</v>
      </c>
      <c r="H141" t="s">
        <v>116</v>
      </c>
      <c r="I141" s="13">
        <v>35069</v>
      </c>
      <c r="J141">
        <v>25</v>
      </c>
      <c r="K141" t="s">
        <v>528</v>
      </c>
    </row>
    <row r="142" spans="1:11" x14ac:dyDescent="0.2">
      <c r="A142">
        <v>3019</v>
      </c>
      <c r="B142">
        <v>60000134</v>
      </c>
      <c r="C142" t="s">
        <v>533</v>
      </c>
      <c r="D142" t="s">
        <v>446</v>
      </c>
      <c r="E142" t="s">
        <v>513</v>
      </c>
      <c r="F142" t="s">
        <v>143</v>
      </c>
      <c r="G142" t="s">
        <v>125</v>
      </c>
      <c r="H142" t="s">
        <v>116</v>
      </c>
      <c r="I142" s="13">
        <v>36162</v>
      </c>
      <c r="J142">
        <v>22</v>
      </c>
      <c r="K142" t="s">
        <v>528</v>
      </c>
    </row>
    <row r="143" spans="1:11" x14ac:dyDescent="0.2">
      <c r="A143">
        <v>3020</v>
      </c>
      <c r="B143">
        <v>60000135</v>
      </c>
      <c r="C143" t="s">
        <v>533</v>
      </c>
      <c r="D143" t="s">
        <v>447</v>
      </c>
      <c r="E143" t="s">
        <v>513</v>
      </c>
      <c r="F143" t="s">
        <v>143</v>
      </c>
      <c r="G143" t="s">
        <v>125</v>
      </c>
      <c r="H143" t="s">
        <v>116</v>
      </c>
      <c r="I143" s="13">
        <v>33903</v>
      </c>
      <c r="J143">
        <v>29</v>
      </c>
      <c r="K143" t="s">
        <v>528</v>
      </c>
    </row>
    <row r="144" spans="1:11" x14ac:dyDescent="0.2">
      <c r="A144">
        <v>3021</v>
      </c>
      <c r="B144">
        <v>60000136</v>
      </c>
      <c r="C144" t="s">
        <v>533</v>
      </c>
      <c r="D144" t="s">
        <v>448</v>
      </c>
      <c r="E144" t="s">
        <v>513</v>
      </c>
      <c r="F144" t="s">
        <v>143</v>
      </c>
      <c r="G144" t="s">
        <v>125</v>
      </c>
      <c r="H144" t="s">
        <v>116</v>
      </c>
      <c r="I144" s="13">
        <v>35751</v>
      </c>
      <c r="J144">
        <v>23</v>
      </c>
      <c r="K144" t="s">
        <v>528</v>
      </c>
    </row>
    <row r="145" spans="1:11" x14ac:dyDescent="0.2">
      <c r="A145">
        <v>3022</v>
      </c>
      <c r="B145">
        <v>60000137</v>
      </c>
      <c r="C145" t="s">
        <v>533</v>
      </c>
      <c r="D145" t="s">
        <v>449</v>
      </c>
      <c r="E145" t="s">
        <v>513</v>
      </c>
      <c r="F145" t="s">
        <v>143</v>
      </c>
      <c r="G145" t="s">
        <v>125</v>
      </c>
      <c r="H145" t="s">
        <v>116</v>
      </c>
      <c r="I145" s="13">
        <v>34101</v>
      </c>
      <c r="J145">
        <v>28</v>
      </c>
      <c r="K145" t="s">
        <v>528</v>
      </c>
    </row>
    <row r="146" spans="1:11" x14ac:dyDescent="0.2">
      <c r="A146">
        <v>3023</v>
      </c>
      <c r="B146">
        <v>60000138</v>
      </c>
      <c r="C146" t="s">
        <v>533</v>
      </c>
      <c r="D146" t="s">
        <v>450</v>
      </c>
      <c r="E146" t="s">
        <v>514</v>
      </c>
      <c r="F146" t="s">
        <v>143</v>
      </c>
      <c r="G146" t="s">
        <v>125</v>
      </c>
      <c r="H146" t="s">
        <v>116</v>
      </c>
      <c r="I146" s="13">
        <v>35798</v>
      </c>
      <c r="J146">
        <v>23</v>
      </c>
      <c r="K146" t="s">
        <v>528</v>
      </c>
    </row>
    <row r="147" spans="1:11" x14ac:dyDescent="0.2">
      <c r="A147">
        <v>3194</v>
      </c>
      <c r="B147">
        <v>60000260</v>
      </c>
      <c r="C147" t="s">
        <v>533</v>
      </c>
      <c r="D147" t="s">
        <v>451</v>
      </c>
      <c r="E147" t="s">
        <v>513</v>
      </c>
      <c r="F147" t="s">
        <v>143</v>
      </c>
      <c r="G147" t="s">
        <v>125</v>
      </c>
      <c r="H147" t="s">
        <v>116</v>
      </c>
      <c r="I147" s="13">
        <v>35324</v>
      </c>
      <c r="J147">
        <v>25</v>
      </c>
      <c r="K147" t="s">
        <v>528</v>
      </c>
    </row>
    <row r="148" spans="1:11" x14ac:dyDescent="0.2">
      <c r="A148">
        <v>3197</v>
      </c>
      <c r="B148">
        <v>60000263</v>
      </c>
      <c r="C148" t="s">
        <v>533</v>
      </c>
      <c r="D148" t="s">
        <v>452</v>
      </c>
      <c r="E148" t="s">
        <v>514</v>
      </c>
      <c r="F148" t="s">
        <v>143</v>
      </c>
      <c r="G148" t="s">
        <v>125</v>
      </c>
      <c r="H148" t="s">
        <v>116</v>
      </c>
      <c r="I148" s="13">
        <v>34955</v>
      </c>
      <c r="J148">
        <v>26</v>
      </c>
      <c r="K148" t="s">
        <v>528</v>
      </c>
    </row>
    <row r="149" spans="1:11" x14ac:dyDescent="0.2">
      <c r="A149">
        <v>3198</v>
      </c>
      <c r="B149">
        <v>60000264</v>
      </c>
      <c r="C149" t="s">
        <v>533</v>
      </c>
      <c r="D149" t="s">
        <v>453</v>
      </c>
      <c r="E149" t="s">
        <v>514</v>
      </c>
      <c r="F149" t="s">
        <v>143</v>
      </c>
      <c r="G149" t="s">
        <v>125</v>
      </c>
      <c r="H149" t="s">
        <v>116</v>
      </c>
      <c r="I149" s="13">
        <v>36104</v>
      </c>
      <c r="J149">
        <v>22</v>
      </c>
      <c r="K149" t="s">
        <v>528</v>
      </c>
    </row>
    <row r="150" spans="1:11" x14ac:dyDescent="0.2">
      <c r="A150">
        <v>3199</v>
      </c>
      <c r="B150">
        <v>60000265</v>
      </c>
      <c r="C150" t="s">
        <v>533</v>
      </c>
      <c r="D150" t="s">
        <v>454</v>
      </c>
      <c r="E150" t="s">
        <v>514</v>
      </c>
      <c r="F150" t="s">
        <v>143</v>
      </c>
      <c r="G150" t="s">
        <v>125</v>
      </c>
      <c r="H150" t="s">
        <v>116</v>
      </c>
      <c r="I150" s="13">
        <v>35368</v>
      </c>
      <c r="J150">
        <v>25</v>
      </c>
      <c r="K150" t="s">
        <v>528</v>
      </c>
    </row>
    <row r="151" spans="1:11" x14ac:dyDescent="0.2">
      <c r="A151">
        <v>3200</v>
      </c>
      <c r="B151">
        <v>60000266</v>
      </c>
      <c r="C151" t="s">
        <v>533</v>
      </c>
      <c r="D151" t="s">
        <v>455</v>
      </c>
      <c r="E151" t="s">
        <v>513</v>
      </c>
      <c r="F151" t="s">
        <v>143</v>
      </c>
      <c r="G151" t="s">
        <v>125</v>
      </c>
      <c r="H151" t="s">
        <v>116</v>
      </c>
      <c r="I151" s="13">
        <v>35419</v>
      </c>
      <c r="J151">
        <v>24</v>
      </c>
      <c r="K151" t="s">
        <v>528</v>
      </c>
    </row>
    <row r="152" spans="1:11" x14ac:dyDescent="0.2">
      <c r="A152">
        <v>3430</v>
      </c>
      <c r="B152">
        <v>60000609</v>
      </c>
      <c r="C152" t="s">
        <v>531</v>
      </c>
      <c r="D152" t="s">
        <v>457</v>
      </c>
      <c r="E152" t="s">
        <v>513</v>
      </c>
      <c r="F152" t="s">
        <v>143</v>
      </c>
      <c r="G152" t="s">
        <v>125</v>
      </c>
      <c r="H152" t="s">
        <v>116</v>
      </c>
      <c r="I152" s="13">
        <v>36380</v>
      </c>
      <c r="J152">
        <v>22</v>
      </c>
      <c r="K152" t="s">
        <v>528</v>
      </c>
    </row>
    <row r="153" spans="1:11" x14ac:dyDescent="0.2">
      <c r="A153">
        <v>3431</v>
      </c>
      <c r="B153">
        <v>60000610</v>
      </c>
      <c r="C153" t="s">
        <v>531</v>
      </c>
      <c r="D153" t="s">
        <v>459</v>
      </c>
      <c r="E153" t="s">
        <v>513</v>
      </c>
      <c r="F153" t="s">
        <v>143</v>
      </c>
      <c r="G153" t="s">
        <v>125</v>
      </c>
      <c r="H153" t="s">
        <v>116</v>
      </c>
      <c r="I153" s="13">
        <v>36512</v>
      </c>
      <c r="J153">
        <v>21</v>
      </c>
      <c r="K153" t="s">
        <v>528</v>
      </c>
    </row>
    <row r="154" spans="1:11" x14ac:dyDescent="0.2">
      <c r="A154">
        <v>3433</v>
      </c>
      <c r="B154">
        <v>60000611</v>
      </c>
      <c r="C154" t="s">
        <v>531</v>
      </c>
      <c r="D154" t="s">
        <v>461</v>
      </c>
      <c r="E154" t="s">
        <v>513</v>
      </c>
      <c r="F154" t="s">
        <v>143</v>
      </c>
      <c r="G154" t="s">
        <v>125</v>
      </c>
      <c r="H154" t="s">
        <v>116</v>
      </c>
      <c r="I154" s="13">
        <v>35084</v>
      </c>
      <c r="J154">
        <v>25</v>
      </c>
      <c r="K154" t="s">
        <v>528</v>
      </c>
    </row>
    <row r="155" spans="1:11" x14ac:dyDescent="0.2">
      <c r="A155">
        <v>3434</v>
      </c>
      <c r="B155">
        <v>60000612</v>
      </c>
      <c r="C155" t="s">
        <v>531</v>
      </c>
      <c r="D155" t="s">
        <v>120</v>
      </c>
      <c r="E155" t="s">
        <v>513</v>
      </c>
      <c r="F155" t="s">
        <v>143</v>
      </c>
      <c r="G155" t="s">
        <v>125</v>
      </c>
      <c r="H155" t="s">
        <v>116</v>
      </c>
      <c r="I155" s="13">
        <v>36820</v>
      </c>
      <c r="J155">
        <v>21</v>
      </c>
      <c r="K155" t="s">
        <v>528</v>
      </c>
    </row>
    <row r="156" spans="1:11" x14ac:dyDescent="0.2">
      <c r="A156">
        <v>3435</v>
      </c>
      <c r="B156">
        <v>60000613</v>
      </c>
      <c r="C156" t="s">
        <v>531</v>
      </c>
      <c r="D156" t="s">
        <v>463</v>
      </c>
      <c r="E156" t="s">
        <v>513</v>
      </c>
      <c r="F156" t="s">
        <v>143</v>
      </c>
      <c r="G156" t="s">
        <v>125</v>
      </c>
      <c r="H156" t="s">
        <v>116</v>
      </c>
      <c r="I156" s="13">
        <v>36769</v>
      </c>
      <c r="J156">
        <v>21</v>
      </c>
      <c r="K156" t="s">
        <v>528</v>
      </c>
    </row>
    <row r="157" spans="1:11" x14ac:dyDescent="0.2">
      <c r="A157">
        <v>3436</v>
      </c>
      <c r="B157">
        <v>60000614</v>
      </c>
      <c r="C157" t="s">
        <v>531</v>
      </c>
      <c r="D157" t="s">
        <v>465</v>
      </c>
      <c r="E157" t="s">
        <v>513</v>
      </c>
      <c r="F157" t="s">
        <v>143</v>
      </c>
      <c r="G157" t="s">
        <v>125</v>
      </c>
      <c r="H157" t="s">
        <v>116</v>
      </c>
      <c r="I157" s="13">
        <v>36369</v>
      </c>
      <c r="J157">
        <v>22</v>
      </c>
      <c r="K157" t="s">
        <v>528</v>
      </c>
    </row>
    <row r="158" spans="1:11" x14ac:dyDescent="0.2">
      <c r="A158">
        <v>3437</v>
      </c>
      <c r="B158">
        <v>60000615</v>
      </c>
      <c r="C158" t="s">
        <v>531</v>
      </c>
      <c r="D158" t="s">
        <v>467</v>
      </c>
      <c r="E158" t="s">
        <v>513</v>
      </c>
      <c r="F158" t="s">
        <v>143</v>
      </c>
      <c r="G158" t="s">
        <v>125</v>
      </c>
      <c r="H158" t="s">
        <v>116</v>
      </c>
      <c r="I158" s="13">
        <v>36086</v>
      </c>
      <c r="J158">
        <v>23</v>
      </c>
      <c r="K158" t="s">
        <v>528</v>
      </c>
    </row>
    <row r="159" spans="1:11" x14ac:dyDescent="0.2">
      <c r="A159">
        <v>3438</v>
      </c>
      <c r="B159">
        <v>60000616</v>
      </c>
      <c r="C159" t="s">
        <v>531</v>
      </c>
      <c r="D159" t="s">
        <v>469</v>
      </c>
      <c r="E159" t="s">
        <v>513</v>
      </c>
      <c r="F159" t="s">
        <v>143</v>
      </c>
      <c r="G159" t="s">
        <v>125</v>
      </c>
      <c r="H159" t="s">
        <v>116</v>
      </c>
      <c r="I159" s="13">
        <v>36952</v>
      </c>
      <c r="J159">
        <v>20</v>
      </c>
      <c r="K159" t="s">
        <v>528</v>
      </c>
    </row>
    <row r="160" spans="1:11" x14ac:dyDescent="0.2">
      <c r="A160">
        <v>3440</v>
      </c>
      <c r="B160">
        <v>60000618</v>
      </c>
      <c r="C160" t="s">
        <v>531</v>
      </c>
      <c r="D160" t="s">
        <v>471</v>
      </c>
      <c r="E160" t="s">
        <v>513</v>
      </c>
      <c r="F160" t="s">
        <v>143</v>
      </c>
      <c r="G160" t="s">
        <v>125</v>
      </c>
      <c r="H160" t="s">
        <v>116</v>
      </c>
      <c r="I160" s="13">
        <v>36070</v>
      </c>
      <c r="J160">
        <v>23</v>
      </c>
      <c r="K160" t="s">
        <v>528</v>
      </c>
    </row>
    <row r="161" spans="1:11" x14ac:dyDescent="0.2">
      <c r="A161">
        <v>3441</v>
      </c>
      <c r="B161">
        <v>60000619</v>
      </c>
      <c r="C161" t="s">
        <v>531</v>
      </c>
      <c r="D161" t="s">
        <v>473</v>
      </c>
      <c r="E161" t="s">
        <v>513</v>
      </c>
      <c r="F161" t="s">
        <v>143</v>
      </c>
      <c r="G161" t="s">
        <v>125</v>
      </c>
      <c r="H161" t="s">
        <v>116</v>
      </c>
      <c r="I161" s="13">
        <v>36293</v>
      </c>
      <c r="J161">
        <v>22</v>
      </c>
      <c r="K161" t="s">
        <v>528</v>
      </c>
    </row>
    <row r="162" spans="1:11" x14ac:dyDescent="0.2">
      <c r="A162">
        <v>3442</v>
      </c>
      <c r="B162">
        <v>60000620</v>
      </c>
      <c r="C162" t="s">
        <v>531</v>
      </c>
      <c r="D162" t="s">
        <v>475</v>
      </c>
      <c r="E162" t="s">
        <v>513</v>
      </c>
      <c r="F162" t="s">
        <v>143</v>
      </c>
      <c r="G162" t="s">
        <v>125</v>
      </c>
      <c r="H162" t="s">
        <v>116</v>
      </c>
      <c r="I162" s="13">
        <v>36530</v>
      </c>
      <c r="J162">
        <v>21</v>
      </c>
      <c r="K162" t="s">
        <v>528</v>
      </c>
    </row>
    <row r="163" spans="1:11" x14ac:dyDescent="0.2">
      <c r="A163">
        <v>3450</v>
      </c>
      <c r="B163">
        <v>60000617</v>
      </c>
      <c r="C163" t="s">
        <v>531</v>
      </c>
      <c r="D163" t="s">
        <v>477</v>
      </c>
      <c r="E163" t="s">
        <v>513</v>
      </c>
      <c r="F163" t="s">
        <v>143</v>
      </c>
      <c r="G163" t="s">
        <v>125</v>
      </c>
      <c r="H163" t="s">
        <v>116</v>
      </c>
      <c r="I163" s="13">
        <v>35896</v>
      </c>
      <c r="J163">
        <v>23</v>
      </c>
      <c r="K163" t="s">
        <v>528</v>
      </c>
    </row>
    <row r="164" spans="1:11" x14ac:dyDescent="0.2">
      <c r="A164">
        <v>3368</v>
      </c>
      <c r="B164">
        <v>60000443</v>
      </c>
      <c r="C164" t="s">
        <v>533</v>
      </c>
      <c r="D164" t="s">
        <v>478</v>
      </c>
      <c r="E164" t="s">
        <v>513</v>
      </c>
      <c r="F164" t="s">
        <v>143</v>
      </c>
      <c r="G164" t="s">
        <v>132</v>
      </c>
      <c r="H164" t="s">
        <v>116</v>
      </c>
      <c r="I164" s="13">
        <v>35698</v>
      </c>
      <c r="J164">
        <v>24</v>
      </c>
      <c r="K164" t="s">
        <v>528</v>
      </c>
    </row>
    <row r="165" spans="1:11" x14ac:dyDescent="0.2">
      <c r="A165">
        <v>3369</v>
      </c>
      <c r="B165">
        <v>60000444</v>
      </c>
      <c r="C165" t="s">
        <v>533</v>
      </c>
      <c r="D165" t="s">
        <v>479</v>
      </c>
      <c r="E165" t="s">
        <v>513</v>
      </c>
      <c r="F165" t="s">
        <v>143</v>
      </c>
      <c r="G165" t="s">
        <v>132</v>
      </c>
      <c r="H165" t="s">
        <v>116</v>
      </c>
      <c r="I165" s="13">
        <v>35737</v>
      </c>
      <c r="J165">
        <v>23</v>
      </c>
      <c r="K165" t="s">
        <v>528</v>
      </c>
    </row>
    <row r="166" spans="1:11" x14ac:dyDescent="0.2">
      <c r="A166">
        <v>3370</v>
      </c>
      <c r="B166">
        <v>60000445</v>
      </c>
      <c r="C166" t="s">
        <v>533</v>
      </c>
      <c r="D166" t="s">
        <v>480</v>
      </c>
      <c r="E166" t="s">
        <v>513</v>
      </c>
      <c r="F166" t="s">
        <v>143</v>
      </c>
      <c r="G166" t="s">
        <v>132</v>
      </c>
      <c r="H166" t="s">
        <v>116</v>
      </c>
      <c r="I166" s="13">
        <v>36110</v>
      </c>
      <c r="J166">
        <v>22</v>
      </c>
      <c r="K166" t="s">
        <v>528</v>
      </c>
    </row>
    <row r="167" spans="1:11" x14ac:dyDescent="0.2">
      <c r="A167">
        <v>3280</v>
      </c>
      <c r="B167">
        <v>60000354</v>
      </c>
      <c r="C167" t="s">
        <v>533</v>
      </c>
      <c r="D167" t="s">
        <v>482</v>
      </c>
      <c r="E167" t="s">
        <v>513</v>
      </c>
      <c r="F167" t="s">
        <v>143</v>
      </c>
      <c r="G167" t="s">
        <v>484</v>
      </c>
      <c r="H167" t="s">
        <v>116</v>
      </c>
      <c r="I167" s="13">
        <v>35725</v>
      </c>
      <c r="J167">
        <v>24</v>
      </c>
      <c r="K167" t="s">
        <v>528</v>
      </c>
    </row>
    <row r="168" spans="1:11" x14ac:dyDescent="0.2">
      <c r="A168">
        <v>3281</v>
      </c>
      <c r="B168">
        <v>60000355</v>
      </c>
      <c r="C168" t="s">
        <v>533</v>
      </c>
      <c r="D168" t="s">
        <v>485</v>
      </c>
      <c r="E168" t="s">
        <v>513</v>
      </c>
      <c r="F168" t="s">
        <v>143</v>
      </c>
      <c r="G168" t="s">
        <v>484</v>
      </c>
      <c r="H168" t="s">
        <v>116</v>
      </c>
      <c r="I168" s="13">
        <v>34457</v>
      </c>
      <c r="J168">
        <v>27</v>
      </c>
      <c r="K168" t="s">
        <v>528</v>
      </c>
    </row>
    <row r="169" spans="1:11" x14ac:dyDescent="0.2">
      <c r="A169">
        <v>3282</v>
      </c>
      <c r="B169">
        <v>60000356</v>
      </c>
      <c r="C169" t="s">
        <v>533</v>
      </c>
      <c r="D169" t="s">
        <v>486</v>
      </c>
      <c r="E169" t="s">
        <v>513</v>
      </c>
      <c r="F169" t="s">
        <v>143</v>
      </c>
      <c r="G169" t="s">
        <v>484</v>
      </c>
      <c r="H169" t="s">
        <v>116</v>
      </c>
      <c r="I169" s="13">
        <v>35373</v>
      </c>
      <c r="J169">
        <v>24</v>
      </c>
      <c r="K169" t="s">
        <v>528</v>
      </c>
    </row>
    <row r="170" spans="1:11" x14ac:dyDescent="0.2">
      <c r="A170">
        <v>3329</v>
      </c>
      <c r="B170">
        <v>60000406</v>
      </c>
      <c r="C170" t="s">
        <v>533</v>
      </c>
      <c r="D170" t="s">
        <v>487</v>
      </c>
      <c r="E170" t="s">
        <v>513</v>
      </c>
      <c r="F170" t="s">
        <v>143</v>
      </c>
      <c r="G170" t="s">
        <v>484</v>
      </c>
      <c r="H170" t="s">
        <v>116</v>
      </c>
      <c r="I170" s="13">
        <v>35421</v>
      </c>
      <c r="J170">
        <v>24</v>
      </c>
      <c r="K170" t="s">
        <v>528</v>
      </c>
    </row>
    <row r="171" spans="1:11" x14ac:dyDescent="0.2">
      <c r="A171">
        <v>3330</v>
      </c>
      <c r="B171">
        <v>60000407</v>
      </c>
      <c r="C171" t="s">
        <v>533</v>
      </c>
      <c r="D171" t="s">
        <v>488</v>
      </c>
      <c r="E171" t="s">
        <v>513</v>
      </c>
      <c r="F171" t="s">
        <v>143</v>
      </c>
      <c r="G171" t="s">
        <v>484</v>
      </c>
      <c r="H171" t="s">
        <v>116</v>
      </c>
      <c r="I171" s="13">
        <v>35787</v>
      </c>
      <c r="J171">
        <v>23</v>
      </c>
      <c r="K171" t="s">
        <v>528</v>
      </c>
    </row>
    <row r="172" spans="1:11" x14ac:dyDescent="0.2">
      <c r="A172">
        <v>3331</v>
      </c>
      <c r="B172">
        <v>60000408</v>
      </c>
      <c r="C172" t="s">
        <v>533</v>
      </c>
      <c r="D172" t="s">
        <v>489</v>
      </c>
      <c r="E172" t="s">
        <v>513</v>
      </c>
      <c r="F172" t="s">
        <v>143</v>
      </c>
      <c r="G172" t="s">
        <v>484</v>
      </c>
      <c r="H172" t="s">
        <v>116</v>
      </c>
      <c r="I172" s="13">
        <v>34573</v>
      </c>
      <c r="J172">
        <v>27</v>
      </c>
      <c r="K172" t="s">
        <v>528</v>
      </c>
    </row>
  </sheetData>
  <autoFilter ref="A1:K172"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1"/>
  <sheetViews>
    <sheetView zoomScale="205" zoomScaleNormal="205" workbookViewId="0">
      <selection activeCell="J13" sqref="J13"/>
    </sheetView>
  </sheetViews>
  <sheetFormatPr defaultRowHeight="14.25" x14ac:dyDescent="0.2"/>
  <cols>
    <col min="5" max="5" width="11" bestFit="1" customWidth="1"/>
    <col min="9" max="9" width="17.75" bestFit="1" customWidth="1"/>
  </cols>
  <sheetData>
    <row r="2" spans="3:10" x14ac:dyDescent="0.2">
      <c r="C2" t="s">
        <v>2</v>
      </c>
      <c r="D2" t="s">
        <v>559</v>
      </c>
      <c r="E2" t="s">
        <v>563</v>
      </c>
      <c r="F2" t="s">
        <v>589</v>
      </c>
      <c r="G2" t="s">
        <v>590</v>
      </c>
    </row>
    <row r="3" spans="3:10" x14ac:dyDescent="0.2">
      <c r="D3" t="s">
        <v>560</v>
      </c>
      <c r="E3" t="s">
        <v>564</v>
      </c>
    </row>
    <row r="4" spans="3:10" x14ac:dyDescent="0.2">
      <c r="C4" s="35" t="s">
        <v>3</v>
      </c>
      <c r="D4" t="s">
        <v>561</v>
      </c>
      <c r="E4" t="s">
        <v>565</v>
      </c>
    </row>
    <row r="5" spans="3:10" x14ac:dyDescent="0.2">
      <c r="C5" s="35" t="s">
        <v>4</v>
      </c>
      <c r="D5" t="s">
        <v>562</v>
      </c>
      <c r="E5" t="s">
        <v>566</v>
      </c>
      <c r="G5">
        <v>1</v>
      </c>
    </row>
    <row r="6" spans="3:10" x14ac:dyDescent="0.2">
      <c r="G6">
        <v>2</v>
      </c>
    </row>
    <row r="7" spans="3:10" x14ac:dyDescent="0.2">
      <c r="G7">
        <v>3</v>
      </c>
    </row>
    <row r="8" spans="3:10" x14ac:dyDescent="0.2">
      <c r="G8" t="s">
        <v>591</v>
      </c>
    </row>
    <row r="9" spans="3:10" x14ac:dyDescent="0.2">
      <c r="G9" t="s">
        <v>592</v>
      </c>
    </row>
    <row r="10" spans="3:10" x14ac:dyDescent="0.2">
      <c r="G10" t="s">
        <v>593</v>
      </c>
      <c r="H10">
        <f>COUNT(G5:G10)</f>
        <v>3</v>
      </c>
      <c r="I10" t="str">
        <f ca="1">_xlfn.FORMULATEXT(H10)</f>
        <v>=COUNT(G5:G10)</v>
      </c>
      <c r="J10" t="s">
        <v>608</v>
      </c>
    </row>
    <row r="11" spans="3:10" x14ac:dyDescent="0.2">
      <c r="H11">
        <f>COUNTA(G5:G10)</f>
        <v>6</v>
      </c>
      <c r="I11" t="str">
        <f ca="1">_xlfn.FORMULATEXT(H11)</f>
        <v>=COUNTA(G5:G10)</v>
      </c>
      <c r="J11" t="s">
        <v>609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zoomScale="85" zoomScaleNormal="85" workbookViewId="0">
      <selection activeCell="H8" sqref="H8"/>
    </sheetView>
  </sheetViews>
  <sheetFormatPr defaultRowHeight="14.25" x14ac:dyDescent="0.2"/>
  <cols>
    <col min="1" max="1" width="16.75" bestFit="1" customWidth="1"/>
    <col min="2" max="2" width="13.875" bestFit="1" customWidth="1"/>
    <col min="3" max="3" width="21.625" customWidth="1"/>
    <col min="4" max="4" width="15.25" customWidth="1"/>
    <col min="5" max="5" width="11.75" customWidth="1"/>
    <col min="6" max="6" width="14.375" customWidth="1"/>
    <col min="7" max="7" width="48.25" customWidth="1"/>
    <col min="8" max="8" width="58.875" customWidth="1"/>
    <col min="9" max="9" width="128.75" bestFit="1" customWidth="1"/>
  </cols>
  <sheetData>
    <row r="1" spans="1:11" ht="44.25" thickBot="1" x14ac:dyDescent="0.25">
      <c r="A1" s="2" t="s">
        <v>508</v>
      </c>
      <c r="B1" s="2" t="s">
        <v>511</v>
      </c>
      <c r="C1" s="2"/>
      <c r="G1" s="2" t="s">
        <v>538</v>
      </c>
      <c r="H1" s="2" t="s">
        <v>539</v>
      </c>
      <c r="I1" s="2" t="s">
        <v>540</v>
      </c>
    </row>
    <row r="2" spans="1:11" ht="22.5" thickBot="1" x14ac:dyDescent="0.25">
      <c r="A2" s="16">
        <v>21</v>
      </c>
      <c r="B2" s="16">
        <v>15</v>
      </c>
      <c r="C2" s="4">
        <v>50</v>
      </c>
      <c r="G2" s="7" t="s">
        <v>509</v>
      </c>
      <c r="H2" s="8" t="str">
        <f ca="1">_xlfn.FORMULATEXT(I2)</f>
        <v>=SUMIF(A2:A12,"&gt;=30",B2:B12)</v>
      </c>
      <c r="I2" s="24">
        <f>SUMIF(A2:A12,"&gt;=30",B2:B12)</f>
        <v>352</v>
      </c>
    </row>
    <row r="3" spans="1:11" ht="22.5" thickBot="1" x14ac:dyDescent="0.25">
      <c r="A3" s="17">
        <v>27</v>
      </c>
      <c r="B3" s="17">
        <v>33</v>
      </c>
      <c r="C3" s="5"/>
      <c r="G3" s="8" t="s">
        <v>510</v>
      </c>
      <c r="H3" s="36" t="str">
        <f t="shared" ref="H3:H4" ca="1" si="0">_xlfn.FORMULATEXT(I3)</f>
        <v>=SUMIF(A2:A12,"&gt;=40",B2:B12)-SUMIF(A2:A12,"&gt;=50",B2:B12)</v>
      </c>
      <c r="I3" s="26">
        <f>SUMIF(A2:A12,"&gt;=40",B2:B12)-SUMIF(A2:A12,"&gt;=50",B2:B12)</f>
        <v>76</v>
      </c>
    </row>
    <row r="4" spans="1:11" ht="22.5" thickBot="1" x14ac:dyDescent="0.25">
      <c r="A4" s="16">
        <v>33</v>
      </c>
      <c r="B4" s="16">
        <v>19</v>
      </c>
      <c r="C4" s="3"/>
      <c r="G4" s="7" t="s">
        <v>551</v>
      </c>
      <c r="H4" s="8" t="str">
        <f t="shared" ca="1" si="0"/>
        <v>=SUMIF(A2:A12,"&gt;="&amp;C2,B2:B12)</v>
      </c>
      <c r="I4" s="24">
        <f>SUMIF(A2:A12,"&gt;="&amp;C2,B2:B12)</f>
        <v>142</v>
      </c>
      <c r="K4" s="1"/>
    </row>
    <row r="5" spans="1:11" ht="22.5" thickBot="1" x14ac:dyDescent="0.25">
      <c r="A5" s="17">
        <v>34</v>
      </c>
      <c r="B5" s="17">
        <v>77</v>
      </c>
      <c r="C5" s="5"/>
      <c r="G5" s="7" t="s">
        <v>594</v>
      </c>
      <c r="H5" s="8" t="str">
        <f ca="1">_xlfn.FORMULATEXT(I5)</f>
        <v>=SUMIF(A2:A12,C2,B2:B12)</v>
      </c>
      <c r="I5" s="26">
        <f>SUMIF(A2:A12,C2,B2:B12)</f>
        <v>0</v>
      </c>
    </row>
    <row r="6" spans="1:11" ht="22.5" thickBot="1" x14ac:dyDescent="0.25">
      <c r="A6" s="16">
        <v>33</v>
      </c>
      <c r="B6" s="16">
        <v>38</v>
      </c>
      <c r="C6" s="3"/>
      <c r="G6" s="14"/>
      <c r="H6" s="14"/>
      <c r="I6" s="15"/>
    </row>
    <row r="7" spans="1:11" ht="22.5" thickBot="1" x14ac:dyDescent="0.25">
      <c r="A7" s="17">
        <v>48</v>
      </c>
      <c r="B7" s="17">
        <v>47</v>
      </c>
      <c r="C7" s="5"/>
      <c r="G7" s="14"/>
      <c r="H7" s="14"/>
      <c r="I7" s="15"/>
    </row>
    <row r="8" spans="1:11" ht="22.5" thickBot="1" x14ac:dyDescent="0.25">
      <c r="A8" s="16">
        <v>49</v>
      </c>
      <c r="B8" s="16">
        <v>29</v>
      </c>
      <c r="C8" s="3"/>
      <c r="G8" s="14"/>
      <c r="H8" s="14"/>
      <c r="I8" s="15"/>
    </row>
    <row r="9" spans="1:11" ht="22.5" thickBot="1" x14ac:dyDescent="0.25">
      <c r="A9" s="17">
        <v>52</v>
      </c>
      <c r="B9" s="17">
        <v>36</v>
      </c>
      <c r="C9" s="5"/>
      <c r="G9" s="14"/>
      <c r="H9" s="14"/>
      <c r="I9" s="15"/>
    </row>
    <row r="10" spans="1:11" ht="22.5" thickBot="1" x14ac:dyDescent="0.25">
      <c r="A10" s="16">
        <v>59</v>
      </c>
      <c r="B10" s="16">
        <v>39</v>
      </c>
      <c r="C10" s="3"/>
      <c r="G10" s="14"/>
      <c r="H10" s="14"/>
      <c r="I10" s="15"/>
    </row>
    <row r="11" spans="1:11" ht="22.5" thickBot="1" x14ac:dyDescent="0.25">
      <c r="A11" s="17">
        <v>61</v>
      </c>
      <c r="B11" s="17">
        <v>36</v>
      </c>
      <c r="C11" s="5"/>
      <c r="G11" s="14"/>
      <c r="H11" s="14"/>
      <c r="I11" s="15"/>
    </row>
    <row r="12" spans="1:11" ht="22.5" thickBot="1" x14ac:dyDescent="0.25">
      <c r="A12" s="16">
        <v>65</v>
      </c>
      <c r="B12" s="16">
        <v>31</v>
      </c>
      <c r="C12" s="3"/>
      <c r="G12" s="14"/>
      <c r="H12" s="14"/>
      <c r="I12" s="15"/>
    </row>
    <row r="16" spans="1:11" ht="15" thickBot="1" x14ac:dyDescent="0.25"/>
    <row r="17" spans="1:10" ht="44.25" thickBot="1" x14ac:dyDescent="0.25">
      <c r="A17" s="2" t="s">
        <v>541</v>
      </c>
      <c r="B17" s="2" t="s">
        <v>542</v>
      </c>
      <c r="C17" s="2" t="s">
        <v>543</v>
      </c>
      <c r="D17" s="2" t="s">
        <v>535</v>
      </c>
      <c r="E17" s="2" t="s">
        <v>511</v>
      </c>
      <c r="G17" s="2" t="s">
        <v>538</v>
      </c>
      <c r="H17" s="2" t="s">
        <v>539</v>
      </c>
      <c r="I17" s="2" t="s">
        <v>540</v>
      </c>
    </row>
    <row r="18" spans="1:10" ht="24.6" customHeight="1" thickBot="1" x14ac:dyDescent="0.25">
      <c r="A18" s="7" t="s">
        <v>495</v>
      </c>
      <c r="B18" s="7" t="s">
        <v>496</v>
      </c>
      <c r="C18" s="27" t="s">
        <v>549</v>
      </c>
      <c r="D18" s="7" t="s">
        <v>544</v>
      </c>
      <c r="E18" s="3">
        <v>8</v>
      </c>
      <c r="G18" s="7" t="s">
        <v>498</v>
      </c>
      <c r="H18" s="37" t="str">
        <f t="shared" ref="H18:H24" ca="1" si="1">_xlfn.FORMULATEXT(I18)</f>
        <v>=SUMIF(C18:C34,"Power Dept.",E18:E34)</v>
      </c>
      <c r="I18" s="24">
        <f>SUMIF(C18:C34,"Power Dept.",E18:E34)</f>
        <v>166</v>
      </c>
      <c r="J18" s="11"/>
    </row>
    <row r="19" spans="1:10" ht="24.6" customHeight="1" thickBot="1" x14ac:dyDescent="0.25">
      <c r="A19" s="38" t="s">
        <v>500</v>
      </c>
      <c r="B19" s="38" t="s">
        <v>107</v>
      </c>
      <c r="C19" s="39" t="s">
        <v>550</v>
      </c>
      <c r="D19" s="38" t="s">
        <v>545</v>
      </c>
      <c r="E19" s="4">
        <v>43</v>
      </c>
      <c r="G19" s="8" t="s">
        <v>493</v>
      </c>
      <c r="H19" s="8" t="e">
        <f t="shared" ca="1" si="1"/>
        <v>#N/A</v>
      </c>
      <c r="I19" s="26"/>
      <c r="J19" s="11"/>
    </row>
    <row r="20" spans="1:10" ht="24.6" customHeight="1" thickBot="1" x14ac:dyDescent="0.25">
      <c r="A20" s="38" t="s">
        <v>500</v>
      </c>
      <c r="B20" s="38" t="s">
        <v>112</v>
      </c>
      <c r="C20" s="39" t="s">
        <v>550</v>
      </c>
      <c r="D20" s="38" t="s">
        <v>533</v>
      </c>
      <c r="E20" s="4">
        <v>17</v>
      </c>
      <c r="G20" s="7" t="s">
        <v>494</v>
      </c>
      <c r="H20" s="7" t="str">
        <f t="shared" ca="1" si="1"/>
        <v>=SUMIF(C18:C34,"No.*",E18:E34)</v>
      </c>
      <c r="I20" s="24">
        <f>SUMIF(C18:C34,"No.*",E18:E34)</f>
        <v>482</v>
      </c>
      <c r="J20" s="11"/>
    </row>
    <row r="21" spans="1:10" ht="24.6" customHeight="1" thickBot="1" x14ac:dyDescent="0.25">
      <c r="A21" s="38" t="s">
        <v>501</v>
      </c>
      <c r="B21" s="38" t="s">
        <v>107</v>
      </c>
      <c r="C21" s="39" t="s">
        <v>133</v>
      </c>
      <c r="D21" s="38" t="s">
        <v>534</v>
      </c>
      <c r="E21" s="4">
        <v>95</v>
      </c>
      <c r="G21" s="8" t="s">
        <v>499</v>
      </c>
      <c r="H21" s="8" t="e">
        <f t="shared" ca="1" si="1"/>
        <v>#N/A</v>
      </c>
      <c r="I21" s="26"/>
      <c r="J21" s="11"/>
    </row>
    <row r="22" spans="1:10" ht="24.6" customHeight="1" thickBot="1" x14ac:dyDescent="0.25">
      <c r="A22" s="38" t="s">
        <v>501</v>
      </c>
      <c r="B22" s="38" t="s">
        <v>112</v>
      </c>
      <c r="C22" s="39" t="s">
        <v>133</v>
      </c>
      <c r="D22" s="38" t="s">
        <v>532</v>
      </c>
      <c r="E22" s="4">
        <v>30</v>
      </c>
      <c r="G22" s="7" t="s">
        <v>602</v>
      </c>
      <c r="H22" s="7" t="str">
        <f t="shared" ca="1" si="1"/>
        <v>=SUMIF(D18:D34,"*staff",E18:E34)</v>
      </c>
      <c r="I22" s="24">
        <f>SUMIF(D18:D34,"*staff",E18:E34)</f>
        <v>1017</v>
      </c>
      <c r="J22" s="6"/>
    </row>
    <row r="23" spans="1:10" ht="24.6" customHeight="1" thickBot="1" x14ac:dyDescent="0.25">
      <c r="A23" s="38" t="s">
        <v>502</v>
      </c>
      <c r="B23" s="38" t="s">
        <v>107</v>
      </c>
      <c r="C23" s="39" t="s">
        <v>143</v>
      </c>
      <c r="D23" s="38" t="s">
        <v>534</v>
      </c>
      <c r="E23" s="4">
        <v>131</v>
      </c>
      <c r="G23" s="8" t="s">
        <v>492</v>
      </c>
      <c r="H23" s="8" t="e">
        <f t="shared" ca="1" si="1"/>
        <v>#N/A</v>
      </c>
      <c r="I23" s="26"/>
      <c r="J23" s="11"/>
    </row>
    <row r="24" spans="1:10" ht="24.6" customHeight="1" thickBot="1" x14ac:dyDescent="0.25">
      <c r="A24" s="38" t="s">
        <v>502</v>
      </c>
      <c r="B24" s="38" t="s">
        <v>112</v>
      </c>
      <c r="C24" s="39" t="s">
        <v>143</v>
      </c>
      <c r="D24" s="38" t="s">
        <v>532</v>
      </c>
      <c r="E24" s="4">
        <v>40</v>
      </c>
      <c r="G24" s="7" t="s">
        <v>607</v>
      </c>
      <c r="H24" s="36" t="str">
        <f t="shared" ca="1" si="1"/>
        <v>=SUMIFS(E18:E34,C18:C34,"Power*",D18:D34,"Bru*")</v>
      </c>
      <c r="I24" s="42">
        <f>SUMIFS(E18:E34,C18:C34,"Power*",D18:D34,"Bru*")</f>
        <v>54</v>
      </c>
      <c r="J24" s="11"/>
    </row>
    <row r="25" spans="1:10" s="6" customFormat="1" ht="22.5" thickBot="1" x14ac:dyDescent="0.25">
      <c r="A25" s="38" t="s">
        <v>503</v>
      </c>
      <c r="B25" s="38" t="s">
        <v>107</v>
      </c>
      <c r="C25" s="39" t="s">
        <v>490</v>
      </c>
      <c r="D25" s="38" t="s">
        <v>534</v>
      </c>
      <c r="E25" s="4">
        <v>98</v>
      </c>
      <c r="G25" s="8"/>
      <c r="H25" s="8"/>
      <c r="I25" s="43"/>
      <c r="J25" s="11"/>
    </row>
    <row r="26" spans="1:10" ht="22.5" thickBot="1" x14ac:dyDescent="0.25">
      <c r="A26" s="38" t="s">
        <v>503</v>
      </c>
      <c r="B26" s="38" t="s">
        <v>112</v>
      </c>
      <c r="C26" s="39" t="s">
        <v>490</v>
      </c>
      <c r="D26" s="38" t="s">
        <v>532</v>
      </c>
      <c r="E26" s="4">
        <v>28</v>
      </c>
      <c r="G26" s="7" t="s">
        <v>597</v>
      </c>
      <c r="H26" s="7"/>
      <c r="I26" s="40"/>
    </row>
    <row r="27" spans="1:10" ht="22.5" thickBot="1" x14ac:dyDescent="0.25">
      <c r="A27" s="8" t="s">
        <v>504</v>
      </c>
      <c r="B27" s="8" t="s">
        <v>107</v>
      </c>
      <c r="C27" s="28" t="s">
        <v>546</v>
      </c>
      <c r="D27" s="8" t="s">
        <v>534</v>
      </c>
      <c r="E27" s="5">
        <v>112</v>
      </c>
      <c r="G27" s="8" t="s">
        <v>600</v>
      </c>
      <c r="H27" s="8" t="s">
        <v>595</v>
      </c>
      <c r="I27" s="41" t="s">
        <v>603</v>
      </c>
    </row>
    <row r="28" spans="1:10" ht="22.5" thickBot="1" x14ac:dyDescent="0.25">
      <c r="A28" s="7" t="s">
        <v>504</v>
      </c>
      <c r="B28" s="7" t="s">
        <v>112</v>
      </c>
      <c r="C28" s="27" t="s">
        <v>546</v>
      </c>
      <c r="D28" s="7" t="s">
        <v>532</v>
      </c>
      <c r="E28" s="3">
        <v>54</v>
      </c>
      <c r="G28" s="7" t="s">
        <v>601</v>
      </c>
      <c r="H28" s="7" t="s">
        <v>596</v>
      </c>
      <c r="I28" s="3" t="s">
        <v>604</v>
      </c>
    </row>
    <row r="29" spans="1:10" ht="22.5" thickBot="1" x14ac:dyDescent="0.25">
      <c r="A29" s="8" t="s">
        <v>505</v>
      </c>
      <c r="B29" s="8" t="s">
        <v>107</v>
      </c>
      <c r="C29" s="28" t="s">
        <v>491</v>
      </c>
      <c r="D29" s="8" t="s">
        <v>534</v>
      </c>
      <c r="E29" s="5">
        <v>142</v>
      </c>
      <c r="G29" s="8"/>
      <c r="H29" s="8" t="s">
        <v>598</v>
      </c>
      <c r="I29" s="5" t="s">
        <v>605</v>
      </c>
    </row>
    <row r="30" spans="1:10" ht="22.5" thickBot="1" x14ac:dyDescent="0.25">
      <c r="A30" s="7" t="s">
        <v>505</v>
      </c>
      <c r="B30" s="7" t="s">
        <v>112</v>
      </c>
      <c r="C30" s="27" t="s">
        <v>491</v>
      </c>
      <c r="D30" s="7" t="s">
        <v>532</v>
      </c>
      <c r="E30" s="3">
        <v>75</v>
      </c>
      <c r="G30" s="7"/>
      <c r="H30" s="7" t="s">
        <v>599</v>
      </c>
      <c r="I30" s="3" t="s">
        <v>606</v>
      </c>
    </row>
    <row r="31" spans="1:10" ht="22.5" thickBot="1" x14ac:dyDescent="0.25">
      <c r="A31" s="8" t="s">
        <v>497</v>
      </c>
      <c r="B31" s="8" t="s">
        <v>496</v>
      </c>
      <c r="C31" s="28" t="s">
        <v>491</v>
      </c>
      <c r="D31" s="8" t="s">
        <v>496</v>
      </c>
      <c r="E31" s="5">
        <v>4</v>
      </c>
      <c r="G31" s="8"/>
      <c r="H31" s="8"/>
      <c r="I31" s="5"/>
    </row>
    <row r="32" spans="1:10" ht="22.5" thickBot="1" x14ac:dyDescent="0.25">
      <c r="A32" s="7" t="s">
        <v>506</v>
      </c>
      <c r="B32" s="7" t="s">
        <v>107</v>
      </c>
      <c r="C32" s="27" t="s">
        <v>547</v>
      </c>
      <c r="D32" s="7" t="s">
        <v>534</v>
      </c>
      <c r="E32" s="3">
        <v>74</v>
      </c>
      <c r="G32" s="7"/>
      <c r="H32" s="7"/>
      <c r="I32" s="3"/>
    </row>
    <row r="33" spans="1:9" ht="22.5" thickBot="1" x14ac:dyDescent="0.25">
      <c r="A33" s="8" t="s">
        <v>506</v>
      </c>
      <c r="B33" s="8" t="s">
        <v>112</v>
      </c>
      <c r="C33" s="28" t="s">
        <v>547</v>
      </c>
      <c r="D33" s="8" t="s">
        <v>532</v>
      </c>
      <c r="E33" s="5">
        <v>28</v>
      </c>
      <c r="G33" s="8"/>
      <c r="H33" s="8"/>
      <c r="I33" s="5"/>
    </row>
    <row r="34" spans="1:9" ht="22.5" thickBot="1" x14ac:dyDescent="0.25">
      <c r="A34" s="7" t="s">
        <v>507</v>
      </c>
      <c r="B34" s="7" t="s">
        <v>112</v>
      </c>
      <c r="C34" s="27" t="s">
        <v>548</v>
      </c>
      <c r="D34" s="7" t="s">
        <v>532</v>
      </c>
      <c r="E34" s="3">
        <v>50</v>
      </c>
      <c r="G34" s="7"/>
      <c r="H34" s="7"/>
      <c r="I34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9"/>
  <sheetViews>
    <sheetView workbookViewId="0">
      <selection activeCell="G24" sqref="G24"/>
    </sheetView>
  </sheetViews>
  <sheetFormatPr defaultRowHeight="14.25" x14ac:dyDescent="0.2"/>
  <cols>
    <col min="1" max="1" width="9.125" customWidth="1"/>
    <col min="7" max="8" width="28" customWidth="1"/>
    <col min="9" max="9" width="30.875" customWidth="1"/>
  </cols>
  <sheetData>
    <row r="3" spans="4:9" ht="15" thickBot="1" x14ac:dyDescent="0.25"/>
    <row r="4" spans="4:9" ht="22.5" thickBot="1" x14ac:dyDescent="0.25">
      <c r="G4" s="2" t="s">
        <v>538</v>
      </c>
      <c r="H4" s="2" t="s">
        <v>539</v>
      </c>
      <c r="I4" s="2" t="s">
        <v>540</v>
      </c>
    </row>
    <row r="6" spans="4:9" ht="27.75" customHeight="1" x14ac:dyDescent="0.2">
      <c r="D6" t="s">
        <v>94</v>
      </c>
    </row>
    <row r="7" spans="4:9" ht="27.75" customHeight="1" x14ac:dyDescent="0.2">
      <c r="D7" t="s">
        <v>95</v>
      </c>
    </row>
    <row r="8" spans="4:9" ht="27.75" customHeight="1" x14ac:dyDescent="0.2">
      <c r="D8" t="s">
        <v>96</v>
      </c>
    </row>
    <row r="9" spans="4:9" ht="27.75" customHeight="1" x14ac:dyDescent="0.2">
      <c r="D9" t="s">
        <v>97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63"/>
  <sheetViews>
    <sheetView showGridLines="0" topLeftCell="A16" workbookViewId="0">
      <selection activeCell="I25" sqref="I25"/>
    </sheetView>
  </sheetViews>
  <sheetFormatPr defaultRowHeight="14.25" x14ac:dyDescent="0.2"/>
  <cols>
    <col min="2" max="2" width="17.5" bestFit="1" customWidth="1"/>
    <col min="3" max="3" width="13.25" customWidth="1"/>
    <col min="4" max="4" width="14.25" bestFit="1" customWidth="1"/>
    <col min="5" max="5" width="17.75" customWidth="1"/>
    <col min="7" max="7" width="35.625" customWidth="1"/>
    <col min="8" max="8" width="25.75" customWidth="1"/>
    <col min="9" max="9" width="23.25" customWidth="1"/>
    <col min="13" max="13" width="11.625" bestFit="1" customWidth="1"/>
    <col min="17" max="17" width="11.625" bestFit="1" customWidth="1"/>
  </cols>
  <sheetData>
    <row r="3" spans="2:17" ht="15" thickBot="1" x14ac:dyDescent="0.25"/>
    <row r="4" spans="2:17" ht="44.25" thickBot="1" x14ac:dyDescent="0.25">
      <c r="B4" s="22" t="s">
        <v>512</v>
      </c>
      <c r="C4" s="22"/>
      <c r="D4" s="2" t="s">
        <v>75</v>
      </c>
      <c r="G4" s="2" t="s">
        <v>538</v>
      </c>
      <c r="H4" s="2" t="s">
        <v>540</v>
      </c>
      <c r="I4" s="2" t="s">
        <v>539</v>
      </c>
    </row>
    <row r="5" spans="2:17" ht="42.75" customHeight="1" thickBot="1" x14ac:dyDescent="0.25">
      <c r="B5" s="20">
        <v>44166</v>
      </c>
      <c r="C5" s="18">
        <v>44166</v>
      </c>
      <c r="D5" s="3">
        <v>2185</v>
      </c>
      <c r="G5" s="29" t="s">
        <v>552</v>
      </c>
      <c r="H5" s="32"/>
      <c r="I5" s="31"/>
    </row>
    <row r="6" spans="2:17" ht="42.75" customHeight="1" thickBot="1" x14ac:dyDescent="0.25">
      <c r="B6" s="21">
        <v>44197</v>
      </c>
      <c r="C6" s="19">
        <v>44197</v>
      </c>
      <c r="D6" s="5">
        <v>2162</v>
      </c>
      <c r="G6" s="30" t="s">
        <v>553</v>
      </c>
      <c r="H6" s="32"/>
      <c r="I6" s="32"/>
    </row>
    <row r="7" spans="2:17" ht="42.75" customHeight="1" thickBot="1" x14ac:dyDescent="0.25">
      <c r="B7" s="20">
        <v>44228</v>
      </c>
      <c r="C7" s="18">
        <v>44228</v>
      </c>
      <c r="D7" s="3">
        <v>2154</v>
      </c>
      <c r="G7" s="30" t="s">
        <v>554</v>
      </c>
      <c r="H7" s="32"/>
      <c r="I7" s="32"/>
    </row>
    <row r="8" spans="2:17" ht="42.75" customHeight="1" thickBot="1" x14ac:dyDescent="0.25">
      <c r="B8" s="21">
        <v>44256</v>
      </c>
      <c r="C8" s="19">
        <v>44256</v>
      </c>
      <c r="D8" s="5">
        <v>2130</v>
      </c>
      <c r="G8" s="30"/>
      <c r="H8" s="32"/>
      <c r="I8" s="32"/>
    </row>
    <row r="9" spans="2:17" ht="42.75" customHeight="1" thickBot="1" x14ac:dyDescent="0.25">
      <c r="B9" s="20">
        <v>44287</v>
      </c>
      <c r="C9" s="18">
        <v>44287</v>
      </c>
      <c r="D9" s="3">
        <v>2119</v>
      </c>
      <c r="G9" s="30" t="s">
        <v>555</v>
      </c>
      <c r="H9" s="32"/>
      <c r="I9" s="32"/>
    </row>
    <row r="10" spans="2:17" ht="42.75" customHeight="1" thickBot="1" x14ac:dyDescent="0.25">
      <c r="B10" s="21">
        <v>44317</v>
      </c>
      <c r="C10" s="19">
        <v>44317</v>
      </c>
      <c r="D10" s="5">
        <v>2094</v>
      </c>
      <c r="G10" s="30" t="s">
        <v>556</v>
      </c>
      <c r="H10" s="32"/>
      <c r="I10" s="32"/>
    </row>
    <row r="11" spans="2:17" ht="42.75" customHeight="1" thickBot="1" x14ac:dyDescent="0.25">
      <c r="B11" s="20">
        <v>44348</v>
      </c>
      <c r="C11" s="18">
        <v>44348</v>
      </c>
      <c r="D11" s="3">
        <v>2093</v>
      </c>
      <c r="G11" s="30"/>
      <c r="H11" s="32"/>
      <c r="I11" s="32"/>
    </row>
    <row r="12" spans="2:17" ht="42.75" customHeight="1" thickBot="1" x14ac:dyDescent="0.25">
      <c r="B12" s="21">
        <v>44378</v>
      </c>
      <c r="C12" s="19">
        <v>44378</v>
      </c>
      <c r="D12" s="5">
        <v>2140</v>
      </c>
      <c r="G12" s="30"/>
      <c r="H12" s="32"/>
      <c r="I12" s="32"/>
    </row>
    <row r="13" spans="2:17" ht="39.75" customHeight="1" thickBot="1" x14ac:dyDescent="0.25">
      <c r="B13" s="20">
        <v>44409</v>
      </c>
      <c r="C13" s="18">
        <v>44409</v>
      </c>
      <c r="D13" s="3">
        <v>2171</v>
      </c>
      <c r="H13" s="32"/>
      <c r="I13" s="32"/>
    </row>
    <row r="14" spans="2:17" ht="33" customHeight="1" thickBot="1" x14ac:dyDescent="0.25">
      <c r="B14" s="21">
        <v>44440</v>
      </c>
      <c r="C14" s="19">
        <v>44440</v>
      </c>
      <c r="D14" s="5">
        <v>2172</v>
      </c>
    </row>
    <row r="16" spans="2:17" x14ac:dyDescent="0.2">
      <c r="Q16" s="9"/>
    </row>
    <row r="17" spans="2:17" x14ac:dyDescent="0.2">
      <c r="Q17" s="9"/>
    </row>
    <row r="18" spans="2:17" x14ac:dyDescent="0.2">
      <c r="Q18" s="9"/>
    </row>
    <row r="19" spans="2:17" x14ac:dyDescent="0.2">
      <c r="Q19" s="9"/>
    </row>
    <row r="20" spans="2:17" x14ac:dyDescent="0.2">
      <c r="Q20" s="9"/>
    </row>
    <row r="21" spans="2:17" x14ac:dyDescent="0.2">
      <c r="Q21" s="9"/>
    </row>
    <row r="22" spans="2:17" x14ac:dyDescent="0.2">
      <c r="Q22" s="9"/>
    </row>
    <row r="23" spans="2:17" x14ac:dyDescent="0.2">
      <c r="Q23" s="9"/>
    </row>
    <row r="24" spans="2:17" ht="15" thickBot="1" x14ac:dyDescent="0.25">
      <c r="Q24" s="9"/>
    </row>
    <row r="25" spans="2:17" ht="66" thickBot="1" x14ac:dyDescent="0.25">
      <c r="B25" s="22" t="s">
        <v>574</v>
      </c>
      <c r="C25" s="22" t="s">
        <v>575</v>
      </c>
      <c r="D25" s="22" t="s">
        <v>576</v>
      </c>
      <c r="E25" s="22" t="s">
        <v>577</v>
      </c>
      <c r="G25" s="30" t="s">
        <v>557</v>
      </c>
      <c r="Q25" s="9"/>
    </row>
    <row r="26" spans="2:17" ht="43.5" customHeight="1" thickBot="1" x14ac:dyDescent="0.25">
      <c r="B26" s="33">
        <v>44469</v>
      </c>
      <c r="C26" s="24"/>
      <c r="D26" s="23"/>
      <c r="E26" s="24">
        <v>100</v>
      </c>
      <c r="G26" s="30" t="s">
        <v>558</v>
      </c>
      <c r="Q26" s="9"/>
    </row>
    <row r="27" spans="2:17" ht="43.5" customHeight="1" thickBot="1" x14ac:dyDescent="0.25">
      <c r="B27" s="34">
        <v>44470</v>
      </c>
      <c r="C27" s="26">
        <v>1</v>
      </c>
      <c r="D27" s="25"/>
      <c r="E27" s="26"/>
      <c r="H27" t="s">
        <v>579</v>
      </c>
      <c r="Q27" s="9"/>
    </row>
    <row r="28" spans="2:17" ht="43.5" customHeight="1" thickBot="1" x14ac:dyDescent="0.25">
      <c r="B28" s="33">
        <v>44483</v>
      </c>
      <c r="C28" s="24">
        <v>3</v>
      </c>
      <c r="D28" s="23"/>
      <c r="E28" s="24"/>
      <c r="H28" t="s">
        <v>578</v>
      </c>
      <c r="Q28" s="9"/>
    </row>
    <row r="29" spans="2:17" ht="43.5" customHeight="1" thickBot="1" x14ac:dyDescent="0.25">
      <c r="B29" s="34">
        <v>44486</v>
      </c>
      <c r="C29" s="26"/>
      <c r="D29" s="25">
        <v>2</v>
      </c>
      <c r="E29" s="26"/>
      <c r="H29" t="s">
        <v>580</v>
      </c>
      <c r="Q29" s="9"/>
    </row>
    <row r="30" spans="2:17" ht="43.5" customHeight="1" thickBot="1" x14ac:dyDescent="0.25">
      <c r="B30" s="33">
        <v>44491</v>
      </c>
      <c r="C30" s="24">
        <v>4</v>
      </c>
      <c r="D30" s="23">
        <v>1</v>
      </c>
      <c r="E30" s="24"/>
      <c r="Q30" s="9"/>
    </row>
    <row r="31" spans="2:17" ht="43.5" customHeight="1" thickBot="1" x14ac:dyDescent="0.25">
      <c r="B31" s="34">
        <v>44495</v>
      </c>
      <c r="C31" s="26">
        <v>1</v>
      </c>
      <c r="D31" s="25"/>
      <c r="E31" s="26"/>
      <c r="Q31" s="9"/>
    </row>
    <row r="32" spans="2:17" ht="43.5" customHeight="1" thickBot="1" x14ac:dyDescent="0.25">
      <c r="B32" s="33">
        <v>44501</v>
      </c>
      <c r="C32" s="24"/>
      <c r="D32" s="23"/>
      <c r="E32" s="24"/>
      <c r="Q32" s="9"/>
    </row>
    <row r="33" spans="1:36" x14ac:dyDescent="0.2">
      <c r="Q33" s="9"/>
    </row>
    <row r="34" spans="1:36" x14ac:dyDescent="0.2">
      <c r="B34" s="10"/>
      <c r="C34" s="10"/>
      <c r="D34" s="10"/>
      <c r="E34" s="10"/>
      <c r="Q34" s="9"/>
    </row>
    <row r="35" spans="1:36" x14ac:dyDescent="0.2">
      <c r="B35" s="12"/>
      <c r="C35" s="12"/>
      <c r="D35" s="12"/>
      <c r="E35" s="12"/>
      <c r="Q35" s="9"/>
    </row>
    <row r="36" spans="1:36" x14ac:dyDescent="0.2">
      <c r="B36" s="12"/>
      <c r="C36" s="12"/>
      <c r="D36" s="12"/>
      <c r="E36" s="12"/>
      <c r="Q36" s="9"/>
    </row>
    <row r="37" spans="1:36" x14ac:dyDescent="0.2">
      <c r="B37" s="12"/>
      <c r="C37" s="12"/>
      <c r="D37" s="12"/>
      <c r="E37" s="12"/>
      <c r="Q37" s="9"/>
    </row>
    <row r="38" spans="1:36" x14ac:dyDescent="0.2">
      <c r="B38" s="12"/>
      <c r="C38" s="12"/>
      <c r="D38" s="12"/>
      <c r="E38" s="12"/>
      <c r="G38" s="10"/>
      <c r="H38" s="10"/>
      <c r="I38" s="10"/>
      <c r="Q38" s="9"/>
    </row>
    <row r="39" spans="1:36" s="10" customFormat="1" x14ac:dyDescent="0.2">
      <c r="B39" s="12"/>
      <c r="C39" s="12"/>
      <c r="D39" s="12"/>
      <c r="E39" s="12"/>
      <c r="G39" s="12"/>
      <c r="H39" s="12"/>
      <c r="I39" s="12"/>
      <c r="J39"/>
      <c r="K39"/>
      <c r="L39"/>
      <c r="M39"/>
      <c r="N39"/>
      <c r="O39"/>
      <c r="P39"/>
      <c r="Q39" s="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</row>
    <row r="40" spans="1:36" s="10" customFormat="1" x14ac:dyDescent="0.2">
      <c r="A40" s="12"/>
      <c r="B40" s="12"/>
      <c r="C40" s="12"/>
      <c r="D40" s="12"/>
      <c r="E40" s="12"/>
      <c r="F40" s="12"/>
      <c r="G40" s="12"/>
      <c r="H40" s="12"/>
      <c r="I40" s="12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</row>
    <row r="41" spans="1:36" s="10" customFormat="1" x14ac:dyDescent="0.2">
      <c r="A41" s="12"/>
      <c r="B41" s="12"/>
      <c r="C41" s="12"/>
      <c r="D41" s="12"/>
      <c r="E41" s="12"/>
      <c r="F41" s="12"/>
      <c r="G41" s="12"/>
      <c r="H41" s="12"/>
      <c r="I41" s="12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</row>
    <row r="42" spans="1:36" s="10" customFormat="1" x14ac:dyDescent="0.2">
      <c r="A42" s="12"/>
      <c r="B42" s="12"/>
      <c r="C42" s="12"/>
      <c r="D42" s="12"/>
      <c r="E42" s="12"/>
      <c r="F42" s="12"/>
      <c r="G42" s="12"/>
      <c r="H42" s="12"/>
      <c r="I42" s="1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</row>
    <row r="43" spans="1:36" s="10" customFormat="1" x14ac:dyDescent="0.2">
      <c r="A43" s="12"/>
      <c r="B43" s="12"/>
      <c r="C43" s="12"/>
      <c r="D43" s="12"/>
      <c r="E43" s="12"/>
      <c r="F43" s="12"/>
      <c r="G43" s="12"/>
      <c r="H43" s="12"/>
      <c r="I43" s="12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</row>
    <row r="44" spans="1:36" s="10" customFormat="1" x14ac:dyDescent="0.2">
      <c r="A44" s="12"/>
      <c r="B44" s="12"/>
      <c r="C44" s="12"/>
      <c r="D44" s="12"/>
      <c r="E44" s="12"/>
      <c r="F44" s="12"/>
      <c r="G44" s="12"/>
      <c r="H44" s="12"/>
      <c r="I44" s="12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</row>
    <row r="45" spans="1:36" s="10" customFormat="1" x14ac:dyDescent="0.2">
      <c r="A45" s="12"/>
      <c r="B45" s="12"/>
      <c r="C45" s="12"/>
      <c r="D45" s="12"/>
      <c r="E45" s="12"/>
      <c r="F45" s="12"/>
      <c r="G45" s="12"/>
      <c r="H45" s="12"/>
      <c r="I45" s="12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</row>
    <row r="46" spans="1:36" s="10" customFormat="1" x14ac:dyDescent="0.2">
      <c r="A46" s="12"/>
      <c r="B46" s="12"/>
      <c r="C46" s="12"/>
      <c r="D46" s="12"/>
      <c r="E46" s="12"/>
      <c r="F46" s="12"/>
      <c r="G46" s="12"/>
      <c r="H46" s="12"/>
      <c r="I46" s="12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</row>
    <row r="47" spans="1:36" s="10" customFormat="1" x14ac:dyDescent="0.2">
      <c r="A47" s="12"/>
      <c r="B47" s="12"/>
      <c r="C47" s="12"/>
      <c r="D47" s="12"/>
      <c r="E47" s="12"/>
      <c r="F47" s="12"/>
      <c r="G47" s="12"/>
      <c r="H47" s="12"/>
      <c r="I47" s="12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</row>
    <row r="48" spans="1:36" s="10" customFormat="1" x14ac:dyDescent="0.2">
      <c r="A48" s="12"/>
      <c r="B48" s="12"/>
      <c r="C48" s="12"/>
      <c r="D48" s="12"/>
      <c r="E48" s="12"/>
      <c r="F48" s="12"/>
      <c r="G48" s="12"/>
      <c r="H48" s="12"/>
      <c r="I48" s="12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</row>
    <row r="49" spans="1:36" s="10" customFormat="1" x14ac:dyDescent="0.2">
      <c r="A49" s="12"/>
      <c r="B49" s="12"/>
      <c r="C49" s="12"/>
      <c r="D49" s="12"/>
      <c r="E49" s="12"/>
      <c r="F49" s="12"/>
      <c r="G49" s="12"/>
      <c r="H49" s="12"/>
      <c r="I49" s="12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</row>
    <row r="50" spans="1:36" s="10" customFormat="1" x14ac:dyDescent="0.2">
      <c r="A50" s="12"/>
      <c r="B50" s="12"/>
      <c r="C50" s="12"/>
      <c r="D50" s="12"/>
      <c r="E50" s="12"/>
      <c r="F50" s="12"/>
      <c r="G50" s="12"/>
      <c r="H50" s="12"/>
      <c r="I50" s="12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</row>
    <row r="51" spans="1:36" s="10" customFormat="1" x14ac:dyDescent="0.2">
      <c r="A51" s="12"/>
      <c r="B51" s="12"/>
      <c r="C51" s="12"/>
      <c r="D51" s="12"/>
      <c r="E51" s="12"/>
      <c r="F51" s="12"/>
      <c r="G51" s="12"/>
      <c r="H51" s="12"/>
      <c r="I51" s="12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</row>
    <row r="52" spans="1:36" s="10" customFormat="1" x14ac:dyDescent="0.2">
      <c r="A52" s="12"/>
      <c r="B52" s="12"/>
      <c r="C52" s="12"/>
      <c r="D52" s="12"/>
      <c r="E52" s="12"/>
      <c r="F52" s="12"/>
      <c r="G52" s="12"/>
      <c r="H52" s="12"/>
      <c r="I52" s="1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</row>
    <row r="53" spans="1:36" s="10" customFormat="1" x14ac:dyDescent="0.2">
      <c r="A53" s="12"/>
      <c r="B53" s="12"/>
      <c r="C53" s="12"/>
      <c r="D53" s="12"/>
      <c r="E53" s="12"/>
      <c r="F53" s="12"/>
      <c r="G53" s="12"/>
      <c r="H53" s="12"/>
      <c r="I53" s="12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</row>
    <row r="54" spans="1:36" s="10" customFormat="1" x14ac:dyDescent="0.2">
      <c r="A54" s="12"/>
      <c r="B54" s="12"/>
      <c r="C54" s="12"/>
      <c r="D54" s="12"/>
      <c r="E54" s="12"/>
      <c r="F54" s="12"/>
      <c r="G54" s="12"/>
      <c r="H54" s="12"/>
      <c r="I54" s="12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</row>
    <row r="55" spans="1:36" s="10" customFormat="1" x14ac:dyDescent="0.2">
      <c r="A55" s="12"/>
      <c r="B55" s="12"/>
      <c r="C55" s="12"/>
      <c r="D55" s="12"/>
      <c r="E55" s="12"/>
      <c r="F55" s="12"/>
      <c r="G55" s="12"/>
      <c r="H55" s="12"/>
      <c r="I55" s="12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</row>
    <row r="56" spans="1:36" s="10" customFormat="1" x14ac:dyDescent="0.2">
      <c r="A56" s="12"/>
      <c r="B56" s="12"/>
      <c r="C56" s="12"/>
      <c r="D56" s="12"/>
      <c r="E56" s="12"/>
      <c r="F56" s="12"/>
      <c r="G56" s="12"/>
      <c r="H56" s="12"/>
      <c r="I56" s="12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</row>
    <row r="57" spans="1:36" s="10" customFormat="1" x14ac:dyDescent="0.2">
      <c r="A57" s="12"/>
      <c r="B57" s="12"/>
      <c r="C57" s="12"/>
      <c r="D57" s="12"/>
      <c r="E57" s="12"/>
      <c r="F57" s="12"/>
      <c r="G57" s="12"/>
      <c r="H57" s="12"/>
      <c r="I57" s="12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</row>
    <row r="58" spans="1:36" s="10" customFormat="1" x14ac:dyDescent="0.2">
      <c r="A58" s="12"/>
      <c r="B58" s="12"/>
      <c r="C58" s="12"/>
      <c r="D58" s="12"/>
      <c r="E58" s="12"/>
      <c r="F58" s="12"/>
      <c r="G58" s="12"/>
      <c r="H58" s="12"/>
      <c r="I58" s="12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10" customFormat="1" x14ac:dyDescent="0.2">
      <c r="A59" s="12"/>
      <c r="B59"/>
      <c r="C59"/>
      <c r="D59"/>
      <c r="E59"/>
      <c r="F59" s="12"/>
      <c r="G59" s="12"/>
      <c r="H59" s="12"/>
      <c r="I59" s="12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10" customFormat="1" x14ac:dyDescent="0.2">
      <c r="A60" s="12"/>
      <c r="B60"/>
      <c r="C60"/>
      <c r="D60"/>
      <c r="E60"/>
      <c r="F60" s="12"/>
      <c r="G60" s="12"/>
      <c r="H60" s="12"/>
      <c r="I60" s="12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10" customFormat="1" x14ac:dyDescent="0.2">
      <c r="A61" s="12"/>
      <c r="B61"/>
      <c r="C61"/>
      <c r="D61"/>
      <c r="E61"/>
      <c r="F61" s="12"/>
      <c r="G61" s="12"/>
      <c r="H61" s="12"/>
      <c r="I61" s="12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</row>
    <row r="62" spans="1:36" s="10" customFormat="1" x14ac:dyDescent="0.2">
      <c r="A62" s="12"/>
      <c r="B62"/>
      <c r="C62"/>
      <c r="D62"/>
      <c r="E62"/>
      <c r="F62" s="12"/>
      <c r="G62" s="12"/>
      <c r="H62" s="12"/>
      <c r="I62" s="1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</row>
    <row r="63" spans="1:36" s="10" customFormat="1" x14ac:dyDescent="0.2">
      <c r="A63" s="12"/>
      <c r="B63"/>
      <c r="C63"/>
      <c r="D63"/>
      <c r="E63"/>
      <c r="F63" s="12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9"/>
  <sheetViews>
    <sheetView workbookViewId="0">
      <selection activeCell="H1" sqref="H1:J1048576"/>
    </sheetView>
  </sheetViews>
  <sheetFormatPr defaultRowHeight="14.25" x14ac:dyDescent="0.2"/>
  <cols>
    <col min="8" max="8" width="44.125" customWidth="1"/>
    <col min="9" max="10" width="26.5" customWidth="1"/>
  </cols>
  <sheetData>
    <row r="1" spans="4:10" ht="15" thickBot="1" x14ac:dyDescent="0.25"/>
    <row r="2" spans="4:10" ht="22.5" thickBot="1" x14ac:dyDescent="0.25">
      <c r="H2" s="2" t="s">
        <v>538</v>
      </c>
      <c r="I2" s="2" t="s">
        <v>539</v>
      </c>
      <c r="J2" s="2" t="s">
        <v>540</v>
      </c>
    </row>
    <row r="3" spans="4:10" x14ac:dyDescent="0.2">
      <c r="D3" t="s">
        <v>76</v>
      </c>
      <c r="E3" t="s">
        <v>81</v>
      </c>
    </row>
    <row r="4" spans="4:10" x14ac:dyDescent="0.2">
      <c r="D4" t="s">
        <v>77</v>
      </c>
      <c r="E4" t="s">
        <v>82</v>
      </c>
    </row>
    <row r="6" spans="4:10" x14ac:dyDescent="0.2">
      <c r="D6" t="s">
        <v>78</v>
      </c>
      <c r="E6" t="s">
        <v>83</v>
      </c>
    </row>
    <row r="7" spans="4:10" x14ac:dyDescent="0.2">
      <c r="D7" t="s">
        <v>79</v>
      </c>
      <c r="E7" t="s">
        <v>84</v>
      </c>
    </row>
    <row r="9" spans="4:10" x14ac:dyDescent="0.2">
      <c r="D9" t="s">
        <v>80</v>
      </c>
      <c r="E9" t="s">
        <v>85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10"/>
  <sheetViews>
    <sheetView workbookViewId="0">
      <selection activeCell="J29" sqref="J29"/>
    </sheetView>
  </sheetViews>
  <sheetFormatPr defaultRowHeight="14.25" x14ac:dyDescent="0.2"/>
  <cols>
    <col min="1" max="1" width="11.625" customWidth="1"/>
    <col min="2" max="3" width="11" customWidth="1"/>
    <col min="6" max="6" width="11.625" bestFit="1" customWidth="1"/>
    <col min="9" max="9" width="44.125" customWidth="1"/>
    <col min="10" max="11" width="26.5" customWidth="1"/>
  </cols>
  <sheetData>
    <row r="1" spans="5:11" ht="15" thickBot="1" x14ac:dyDescent="0.25"/>
    <row r="2" spans="5:11" ht="22.5" thickBot="1" x14ac:dyDescent="0.25">
      <c r="I2" s="2" t="s">
        <v>538</v>
      </c>
      <c r="J2" s="2" t="s">
        <v>539</v>
      </c>
      <c r="K2" s="2" t="s">
        <v>540</v>
      </c>
    </row>
    <row r="6" spans="5:11" x14ac:dyDescent="0.2">
      <c r="E6" t="s">
        <v>87</v>
      </c>
      <c r="F6" s="9" t="s">
        <v>86</v>
      </c>
    </row>
    <row r="7" spans="5:11" x14ac:dyDescent="0.2">
      <c r="E7" t="s">
        <v>88</v>
      </c>
      <c r="F7" t="s">
        <v>90</v>
      </c>
    </row>
    <row r="8" spans="5:11" x14ac:dyDescent="0.2">
      <c r="E8" t="s">
        <v>89</v>
      </c>
      <c r="F8" t="s">
        <v>91</v>
      </c>
    </row>
    <row r="10" spans="5:11" x14ac:dyDescent="0.2">
      <c r="E10" t="s">
        <v>92</v>
      </c>
      <c r="F10" t="s">
        <v>93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3:P26"/>
  <sheetViews>
    <sheetView workbookViewId="0">
      <selection activeCell="U25" sqref="U25"/>
    </sheetView>
  </sheetViews>
  <sheetFormatPr defaultRowHeight="14.25" x14ac:dyDescent="0.2"/>
  <cols>
    <col min="8" max="8" width="5.5" bestFit="1" customWidth="1"/>
    <col min="9" max="10" width="6.5" bestFit="1" customWidth="1"/>
    <col min="11" max="11" width="11.625" bestFit="1" customWidth="1"/>
  </cols>
  <sheetData>
    <row r="3" spans="8:16" x14ac:dyDescent="0.2">
      <c r="H3" t="s">
        <v>5</v>
      </c>
      <c r="I3" t="s">
        <v>6</v>
      </c>
      <c r="J3" t="s">
        <v>7</v>
      </c>
      <c r="K3" t="s">
        <v>8</v>
      </c>
      <c r="L3" t="s">
        <v>5</v>
      </c>
    </row>
    <row r="4" spans="8:16" x14ac:dyDescent="0.2">
      <c r="H4" t="s">
        <v>9</v>
      </c>
      <c r="I4">
        <v>45217</v>
      </c>
      <c r="J4">
        <v>45252</v>
      </c>
      <c r="K4" t="s">
        <v>10</v>
      </c>
      <c r="L4" t="s">
        <v>9</v>
      </c>
      <c r="O4" t="s">
        <v>11</v>
      </c>
      <c r="P4" t="s">
        <v>9</v>
      </c>
    </row>
    <row r="5" spans="8:16" x14ac:dyDescent="0.2">
      <c r="H5" t="s">
        <v>12</v>
      </c>
      <c r="I5">
        <v>45253</v>
      </c>
      <c r="J5">
        <v>45760</v>
      </c>
      <c r="K5" t="s">
        <v>13</v>
      </c>
      <c r="L5" t="s">
        <v>12</v>
      </c>
      <c r="O5" t="s">
        <v>14</v>
      </c>
      <c r="P5" t="s">
        <v>12</v>
      </c>
    </row>
    <row r="6" spans="8:16" x14ac:dyDescent="0.2">
      <c r="H6" t="s">
        <v>15</v>
      </c>
      <c r="I6">
        <v>45761</v>
      </c>
      <c r="J6">
        <v>46317</v>
      </c>
      <c r="K6" t="s">
        <v>16</v>
      </c>
      <c r="L6" t="s">
        <v>15</v>
      </c>
      <c r="O6" t="s">
        <v>17</v>
      </c>
      <c r="P6" t="s">
        <v>15</v>
      </c>
    </row>
    <row r="7" spans="8:16" x14ac:dyDescent="0.2">
      <c r="H7" t="s">
        <v>18</v>
      </c>
      <c r="I7">
        <v>46318</v>
      </c>
      <c r="J7">
        <v>46825</v>
      </c>
      <c r="K7" t="s">
        <v>19</v>
      </c>
      <c r="L7" t="s">
        <v>18</v>
      </c>
      <c r="O7" t="s">
        <v>20</v>
      </c>
      <c r="P7" t="s">
        <v>18</v>
      </c>
    </row>
    <row r="8" spans="8:16" x14ac:dyDescent="0.2">
      <c r="H8" t="s">
        <v>21</v>
      </c>
      <c r="I8">
        <v>46826</v>
      </c>
      <c r="J8">
        <v>47009</v>
      </c>
      <c r="K8" t="s">
        <v>22</v>
      </c>
      <c r="L8" t="s">
        <v>21</v>
      </c>
      <c r="O8" t="s">
        <v>23</v>
      </c>
      <c r="P8" t="s">
        <v>21</v>
      </c>
    </row>
    <row r="9" spans="8:16" x14ac:dyDescent="0.2">
      <c r="H9" t="s">
        <v>24</v>
      </c>
      <c r="I9">
        <v>47010</v>
      </c>
      <c r="J9">
        <v>47296</v>
      </c>
      <c r="K9" t="s">
        <v>25</v>
      </c>
      <c r="L9" t="s">
        <v>24</v>
      </c>
      <c r="O9" t="s">
        <v>25</v>
      </c>
      <c r="P9" t="s">
        <v>24</v>
      </c>
    </row>
    <row r="10" spans="8:16" x14ac:dyDescent="0.2">
      <c r="H10" t="s">
        <v>26</v>
      </c>
      <c r="I10">
        <v>47297</v>
      </c>
      <c r="J10">
        <v>47613</v>
      </c>
      <c r="K10" t="s">
        <v>27</v>
      </c>
      <c r="L10" t="s">
        <v>26</v>
      </c>
      <c r="O10" t="s">
        <v>28</v>
      </c>
      <c r="P10" t="s">
        <v>26</v>
      </c>
    </row>
    <row r="11" spans="8:16" x14ac:dyDescent="0.2">
      <c r="H11" t="s">
        <v>29</v>
      </c>
      <c r="I11">
        <v>47614</v>
      </c>
      <c r="J11">
        <v>48118</v>
      </c>
      <c r="K11" t="s">
        <v>30</v>
      </c>
      <c r="L11" t="s">
        <v>29</v>
      </c>
      <c r="O11" t="s">
        <v>30</v>
      </c>
      <c r="P11" t="s">
        <v>29</v>
      </c>
    </row>
    <row r="12" spans="8:16" x14ac:dyDescent="0.2">
      <c r="H12" t="s">
        <v>31</v>
      </c>
      <c r="I12">
        <v>48119</v>
      </c>
      <c r="J12">
        <v>49061</v>
      </c>
      <c r="K12" t="s">
        <v>32</v>
      </c>
      <c r="L12" t="s">
        <v>31</v>
      </c>
      <c r="O12" t="s">
        <v>33</v>
      </c>
      <c r="P12" t="s">
        <v>31</v>
      </c>
    </row>
    <row r="13" spans="8:16" x14ac:dyDescent="0.2">
      <c r="H13" t="s">
        <v>34</v>
      </c>
      <c r="I13">
        <v>49062</v>
      </c>
      <c r="J13">
        <v>49323</v>
      </c>
      <c r="K13" t="s">
        <v>35</v>
      </c>
      <c r="L13" t="s">
        <v>34</v>
      </c>
      <c r="O13" t="s">
        <v>36</v>
      </c>
      <c r="P13" t="s">
        <v>34</v>
      </c>
    </row>
    <row r="14" spans="8:16" x14ac:dyDescent="0.2">
      <c r="H14" t="s">
        <v>37</v>
      </c>
      <c r="I14">
        <v>49324</v>
      </c>
      <c r="J14">
        <v>49895</v>
      </c>
      <c r="K14" t="s">
        <v>38</v>
      </c>
      <c r="L14" t="s">
        <v>37</v>
      </c>
      <c r="O14" t="s">
        <v>38</v>
      </c>
      <c r="P14" t="s">
        <v>37</v>
      </c>
    </row>
    <row r="15" spans="8:16" x14ac:dyDescent="0.2">
      <c r="H15" t="s">
        <v>39</v>
      </c>
      <c r="I15">
        <v>49896</v>
      </c>
      <c r="J15">
        <v>50370</v>
      </c>
      <c r="K15" t="s">
        <v>40</v>
      </c>
      <c r="L15" t="s">
        <v>39</v>
      </c>
      <c r="O15" t="s">
        <v>40</v>
      </c>
      <c r="P15" t="s">
        <v>39</v>
      </c>
    </row>
    <row r="16" spans="8:16" x14ac:dyDescent="0.2">
      <c r="H16" t="s">
        <v>41</v>
      </c>
      <c r="I16">
        <v>50371</v>
      </c>
      <c r="J16">
        <v>50613</v>
      </c>
      <c r="K16" t="s">
        <v>42</v>
      </c>
      <c r="L16" t="s">
        <v>41</v>
      </c>
      <c r="O16" t="s">
        <v>43</v>
      </c>
      <c r="P16" t="s">
        <v>41</v>
      </c>
    </row>
    <row r="17" spans="8:16" x14ac:dyDescent="0.2">
      <c r="H17" t="s">
        <v>44</v>
      </c>
      <c r="I17">
        <v>50614</v>
      </c>
      <c r="J17">
        <v>50621</v>
      </c>
      <c r="K17" t="s">
        <v>45</v>
      </c>
      <c r="L17" t="s">
        <v>44</v>
      </c>
      <c r="O17" t="s">
        <v>46</v>
      </c>
      <c r="P17" t="s">
        <v>44</v>
      </c>
    </row>
    <row r="18" spans="8:16" x14ac:dyDescent="0.2">
      <c r="H18" t="s">
        <v>47</v>
      </c>
      <c r="I18">
        <v>50622</v>
      </c>
      <c r="J18">
        <v>50905</v>
      </c>
      <c r="K18" t="s">
        <v>48</v>
      </c>
      <c r="L18" t="s">
        <v>47</v>
      </c>
      <c r="O18" t="s">
        <v>49</v>
      </c>
      <c r="P18" t="s">
        <v>47</v>
      </c>
    </row>
    <row r="19" spans="8:16" x14ac:dyDescent="0.2">
      <c r="H19" t="s">
        <v>50</v>
      </c>
      <c r="I19">
        <v>50908</v>
      </c>
      <c r="J19">
        <v>51386</v>
      </c>
      <c r="K19" t="s">
        <v>51</v>
      </c>
      <c r="L19" t="s">
        <v>50</v>
      </c>
      <c r="O19" t="s">
        <v>51</v>
      </c>
      <c r="P19" t="s">
        <v>50</v>
      </c>
    </row>
    <row r="20" spans="8:16" x14ac:dyDescent="0.2">
      <c r="H20" t="s">
        <v>52</v>
      </c>
      <c r="I20">
        <v>51387</v>
      </c>
      <c r="J20">
        <v>51445</v>
      </c>
      <c r="K20" t="s">
        <v>53</v>
      </c>
      <c r="L20" t="s">
        <v>52</v>
      </c>
      <c r="O20" t="s">
        <v>54</v>
      </c>
      <c r="P20" t="s">
        <v>52</v>
      </c>
    </row>
    <row r="21" spans="8:16" x14ac:dyDescent="0.2">
      <c r="H21" t="s">
        <v>55</v>
      </c>
      <c r="I21">
        <v>51446</v>
      </c>
      <c r="J21">
        <v>52217</v>
      </c>
      <c r="K21" t="s">
        <v>56</v>
      </c>
      <c r="L21" t="s">
        <v>55</v>
      </c>
      <c r="O21" t="s">
        <v>57</v>
      </c>
      <c r="P21" t="s">
        <v>55</v>
      </c>
    </row>
    <row r="22" spans="8:16" x14ac:dyDescent="0.2">
      <c r="H22" t="s">
        <v>58</v>
      </c>
      <c r="I22">
        <v>52218</v>
      </c>
      <c r="J22">
        <v>52697</v>
      </c>
      <c r="K22" t="s">
        <v>59</v>
      </c>
      <c r="L22" t="s">
        <v>58</v>
      </c>
      <c r="O22" t="s">
        <v>60</v>
      </c>
      <c r="P22" t="s">
        <v>58</v>
      </c>
    </row>
    <row r="23" spans="8:16" x14ac:dyDescent="0.2">
      <c r="H23" t="s">
        <v>61</v>
      </c>
      <c r="I23">
        <v>52698</v>
      </c>
      <c r="J23">
        <v>52979</v>
      </c>
      <c r="K23" t="s">
        <v>62</v>
      </c>
      <c r="L23" t="s">
        <v>61</v>
      </c>
      <c r="O23" t="s">
        <v>63</v>
      </c>
      <c r="P23" t="s">
        <v>61</v>
      </c>
    </row>
    <row r="24" spans="8:16" x14ac:dyDescent="0.2">
      <c r="H24" t="s">
        <v>64</v>
      </c>
      <c r="I24">
        <v>52980</v>
      </c>
      <c r="J24">
        <v>53688</v>
      </c>
      <c r="K24" t="s">
        <v>65</v>
      </c>
      <c r="L24" t="s">
        <v>64</v>
      </c>
      <c r="O24" t="s">
        <v>66</v>
      </c>
      <c r="P24" t="s">
        <v>64</v>
      </c>
    </row>
    <row r="25" spans="8:16" x14ac:dyDescent="0.2">
      <c r="H25" t="s">
        <v>67</v>
      </c>
      <c r="I25">
        <v>53689</v>
      </c>
      <c r="J25">
        <v>54480</v>
      </c>
      <c r="K25" t="s">
        <v>68</v>
      </c>
      <c r="L25" t="s">
        <v>67</v>
      </c>
      <c r="O25" t="s">
        <v>69</v>
      </c>
      <c r="P25" t="s">
        <v>67</v>
      </c>
    </row>
    <row r="26" spans="8:16" x14ac:dyDescent="0.2">
      <c r="H26" t="s">
        <v>70</v>
      </c>
      <c r="I26">
        <v>54481</v>
      </c>
      <c r="J26">
        <v>62289</v>
      </c>
      <c r="K26" t="s">
        <v>71</v>
      </c>
      <c r="L26" t="s">
        <v>70</v>
      </c>
      <c r="O26" t="s">
        <v>72</v>
      </c>
      <c r="P26" t="s">
        <v>70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4:E10"/>
  <sheetViews>
    <sheetView workbookViewId="0">
      <selection activeCell="C6" sqref="C6:C10"/>
    </sheetView>
  </sheetViews>
  <sheetFormatPr defaultRowHeight="14.25" x14ac:dyDescent="0.2"/>
  <cols>
    <col min="3" max="3" width="41.625" bestFit="1" customWidth="1"/>
    <col min="4" max="5" width="27" customWidth="1"/>
  </cols>
  <sheetData>
    <row r="4" spans="3:5" ht="15" thickBot="1" x14ac:dyDescent="0.25"/>
    <row r="5" spans="3:5" ht="22.5" thickBot="1" x14ac:dyDescent="0.25">
      <c r="C5" s="2" t="s">
        <v>538</v>
      </c>
      <c r="D5" s="2" t="s">
        <v>539</v>
      </c>
      <c r="E5" s="2" t="s">
        <v>568</v>
      </c>
    </row>
    <row r="6" spans="3:5" ht="32.25" customHeight="1" x14ac:dyDescent="0.2">
      <c r="C6" s="29" t="s">
        <v>569</v>
      </c>
      <c r="D6" s="31"/>
      <c r="E6" s="32"/>
    </row>
    <row r="7" spans="3:5" ht="32.25" customHeight="1" x14ac:dyDescent="0.2">
      <c r="C7" s="29" t="s">
        <v>570</v>
      </c>
      <c r="D7" s="31"/>
      <c r="E7" s="32"/>
    </row>
    <row r="8" spans="3:5" ht="32.25" customHeight="1" x14ac:dyDescent="0.2">
      <c r="C8" s="29" t="s">
        <v>571</v>
      </c>
      <c r="D8" s="31"/>
      <c r="E8" s="32"/>
    </row>
    <row r="9" spans="3:5" ht="32.25" customHeight="1" x14ac:dyDescent="0.2">
      <c r="C9" s="29" t="s">
        <v>572</v>
      </c>
      <c r="D9" s="31"/>
      <c r="E9" s="32"/>
    </row>
    <row r="10" spans="3:5" ht="32.25" customHeight="1" x14ac:dyDescent="0.2">
      <c r="C10" s="29" t="s">
        <v>573</v>
      </c>
      <c r="D10" s="31"/>
      <c r="E10" s="3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常用数学运算</vt:lpstr>
      <vt:lpstr>求和Sum</vt:lpstr>
      <vt:lpstr>sumif</vt:lpstr>
      <vt:lpstr>计数Count</vt:lpstr>
      <vt:lpstr>平均Average</vt:lpstr>
      <vt:lpstr>最大最小MaxMin</vt:lpstr>
      <vt:lpstr>舍入Round</vt:lpstr>
      <vt:lpstr>vlook近似匹配</vt:lpstr>
      <vt:lpstr>练习</vt:lpstr>
      <vt:lpstr>练习数据</vt:lpstr>
      <vt:lpstr>staff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RenGang</dc:creator>
  <cp:lastModifiedBy>RenGang</cp:lastModifiedBy>
  <dcterms:created xsi:type="dcterms:W3CDTF">2021-10-25T06:27:02Z</dcterms:created>
  <dcterms:modified xsi:type="dcterms:W3CDTF">2021-10-29T08:04:40Z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84d49e00-bf64-4390-bcdb-3361b0140ebd</vt:lpwstr>
  </property>
  <property fmtid="{D5CDD505-2E9C-101B-9397-08002B2CF9AE}" pid="3" name="ConnectionInfosStorage">
    <vt:lpwstr>WorkbookXmlParts</vt:lpwstr>
  </property>
</Properties>
</file>